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09"/>
  <workbookPr date1904="1" showInkAnnotation="0" checkCompatibility="1" autoCompressPictures="0"/>
  <mc:AlternateContent xmlns:mc="http://schemas.openxmlformats.org/markup-compatibility/2006">
    <mc:Choice Requires="x15">
      <x15ac:absPath xmlns:x15ac="http://schemas.microsoft.com/office/spreadsheetml/2010/11/ac" url="C:\Users\janice.bristol\Desktop\ss\"/>
    </mc:Choice>
  </mc:AlternateContent>
  <xr:revisionPtr revIDLastSave="37" documentId="11_6CF276E99AC6BC519383328377799097FB024F85" xr6:coauthVersionLast="47" xr6:coauthVersionMax="47" xr10:uidLastSave="{C773192B-0114-4223-B350-9EA5BF919FB6}"/>
  <bookViews>
    <workbookView xWindow="0" yWindow="0" windowWidth="23040" windowHeight="8616" tabRatio="690" firstSheet="4" activeTab="6" xr2:uid="{00000000-000D-0000-FFFF-FFFF00000000}"/>
  </bookViews>
  <sheets>
    <sheet name="Assessment Form" sheetId="1" state="hidden" r:id="rId1"/>
    <sheet name="Cover Page" sheetId="5" r:id="rId2"/>
    <sheet name="1.Management" sheetId="3" r:id="rId3"/>
    <sheet name="2.Waste" sheetId="4" r:id="rId4"/>
    <sheet name="3.Water" sheetId="6" r:id="rId5"/>
    <sheet name="4.Energy" sheetId="7" r:id="rId6"/>
    <sheet name="5.Staff" sheetId="8" r:id="rId7"/>
    <sheet name="6.Conservation" sheetId="9" r:id="rId8"/>
    <sheet name="7.Community" sheetId="10" r:id="rId9"/>
    <sheet name="8.Guest" sheetId="11" r:id="rId10"/>
    <sheet name="Result Form" sheetId="2" r:id="rId11"/>
    <sheet name="Final Comments &amp; Recommendation" sheetId="13" r:id="rId12"/>
  </sheets>
  <definedNames>
    <definedName name="_xlnm.Print_Area" localSheetId="1">'Cover Page'!$B$2:$L$32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9" i="4" l="1"/>
  <c r="D43" i="2" l="1"/>
  <c r="E40" i="2"/>
  <c r="E39" i="2"/>
  <c r="E38" i="2"/>
  <c r="D40" i="2"/>
  <c r="D39" i="2"/>
  <c r="D38" i="2"/>
  <c r="E35" i="2"/>
  <c r="E34" i="2"/>
  <c r="E33" i="2"/>
  <c r="D35" i="2"/>
  <c r="D34" i="2"/>
  <c r="D33" i="2"/>
  <c r="E30" i="2"/>
  <c r="E29" i="2"/>
  <c r="E28" i="2"/>
  <c r="E27" i="2"/>
  <c r="D30" i="2"/>
  <c r="D29" i="2"/>
  <c r="D28" i="2"/>
  <c r="D27" i="2"/>
  <c r="E24" i="2"/>
  <c r="E23" i="2"/>
  <c r="E22" i="2"/>
  <c r="E21" i="2"/>
  <c r="D24" i="2"/>
  <c r="D23" i="2"/>
  <c r="D21" i="2"/>
  <c r="D22" i="2"/>
  <c r="E18" i="2"/>
  <c r="E17" i="2"/>
  <c r="E16" i="2"/>
  <c r="D18" i="2" l="1"/>
  <c r="D17" i="2"/>
  <c r="D16" i="2"/>
  <c r="E13" i="2"/>
  <c r="E10" i="2"/>
  <c r="E11" i="2"/>
  <c r="E12" i="2"/>
  <c r="E9" i="2"/>
  <c r="D13" i="2"/>
  <c r="D12" i="2"/>
  <c r="D11" i="2"/>
  <c r="D10" i="2"/>
  <c r="D9" i="2"/>
  <c r="E6" i="2"/>
  <c r="E5" i="2"/>
  <c r="E4" i="2"/>
  <c r="E7" i="2" s="1"/>
  <c r="D6" i="2"/>
  <c r="D5" i="2"/>
  <c r="D4" i="2"/>
  <c r="D22" i="11" l="1"/>
  <c r="D21" i="11"/>
  <c r="E31" i="10"/>
  <c r="E30" i="10"/>
  <c r="E29" i="10"/>
  <c r="D30" i="10"/>
  <c r="D29" i="10"/>
  <c r="E34" i="9"/>
  <c r="E33" i="9"/>
  <c r="D34" i="9"/>
  <c r="D33" i="9"/>
  <c r="E35" i="9"/>
  <c r="D56" i="8"/>
  <c r="D55" i="8"/>
  <c r="E57" i="8"/>
  <c r="E56" i="8"/>
  <c r="E55" i="8"/>
  <c r="D75" i="3"/>
  <c r="D58" i="4"/>
  <c r="D59" i="4"/>
  <c r="D36" i="6"/>
  <c r="D41" i="7"/>
  <c r="D42" i="7"/>
  <c r="E43" i="7"/>
  <c r="E42" i="7"/>
  <c r="E41" i="7"/>
  <c r="D37" i="6"/>
  <c r="E38" i="6"/>
  <c r="E37" i="6"/>
  <c r="E36" i="6"/>
  <c r="E60" i="4"/>
  <c r="E58" i="4"/>
  <c r="E76" i="3" l="1"/>
  <c r="E75" i="3"/>
  <c r="D76" i="3"/>
  <c r="E77" i="3"/>
  <c r="D44" i="2" l="1"/>
  <c r="D41" i="2" l="1"/>
  <c r="D36" i="2"/>
  <c r="D31" i="2"/>
  <c r="E31" i="2"/>
  <c r="D25" i="2"/>
  <c r="D19" i="2"/>
  <c r="E25" i="2"/>
  <c r="D7" i="2"/>
  <c r="E14" i="2"/>
  <c r="D14" i="2"/>
  <c r="D46" i="2" l="1"/>
  <c r="E41" i="2"/>
  <c r="E19" i="2"/>
  <c r="E36" i="2"/>
  <c r="E46" i="2"/>
  <c r="E44" i="2"/>
  <c r="E43" i="2"/>
  <c r="E22" i="11"/>
  <c r="E21" i="11"/>
  <c r="E3" i="11"/>
  <c r="E23" i="11"/>
</calcChain>
</file>

<file path=xl/sharedStrings.xml><?xml version="1.0" encoding="utf-8"?>
<sst xmlns="http://schemas.openxmlformats.org/spreadsheetml/2006/main" count="999" uniqueCount="509">
  <si>
    <t xml:space="preserve">       Seychelles Sustainable Tourism Label Assessment Form                                                                                                                                                                               </t>
  </si>
  <si>
    <t>Theme</t>
  </si>
  <si>
    <t>Section</t>
  </si>
  <si>
    <t>Criteria Number</t>
  </si>
  <si>
    <t>Criteria</t>
  </si>
  <si>
    <t>Possible Score</t>
  </si>
  <si>
    <t>Awarded</t>
  </si>
  <si>
    <t>Assessment Guidelines</t>
  </si>
  <si>
    <t>Evidence sighted</t>
  </si>
  <si>
    <t>Corrective Action</t>
  </si>
  <si>
    <t>Assessor Notes</t>
  </si>
  <si>
    <t>1. Policy</t>
  </si>
  <si>
    <t>The enterprise has a long term sustainability management system appropriate to the size and scope of the business. This is supported by a sustainable tourism policy which includes a vision statement, and identifies goals in at least three of the following:  waste, water, energy, staff, conservation, community, or guests. This policy must be communicated to stakeholders including guests seeking to engage their support and/or publicly available and be implemented</t>
  </si>
  <si>
    <t>MUST</t>
  </si>
  <si>
    <t>a) a sustainable tourism policy in line with the criteria
b) the policy addresses environmental, social, cultural, economic, quality, health and safety issues
c) the policy has a vision statement
d) the policy is publicly available
e) the policy is implemented                                                                                                                                                                                                                                                                                        f)a report of the SSTL activities and outcomes carried out during the audit period needs to be submitted by enterprises being recertified                                                                Small organizations with few staff may have a simple system, provided it is implemented.Larger organizations must have documenyed systems, formal reporting, records and training.</t>
  </si>
  <si>
    <t>Management</t>
  </si>
  <si>
    <t xml:space="preserve">The enterprise’s sustainable tourism policy includes an action plan, targets, and monitoring results </t>
  </si>
  <si>
    <t>a) a sustainable tourism policy in line with the criteria
b) a vision statement
c) evidence that the policy is publicly available</t>
  </si>
  <si>
    <t xml:space="preserve">The enterprise has implemented a policy against commercial, sexual or any other form of sexual exploitation or harassment of children, adolescents,  women and minorities and a pledge to provide equal opportunities to women and minorities                                                                            </t>
  </si>
  <si>
    <t xml:space="preserve">a) a policy in line with the criteria
b) documented policy is made known to all staff and management. 
Small organizations with few staff may have a simple policy provided it is implemented; larger organizations must have documented policy and associated staff awareness and reporting systems.
</t>
  </si>
  <si>
    <t>The enterprise has a current crisis management plan that is suited to its scale</t>
  </si>
  <si>
    <t>The enterprise has a policy which favors the purchase and offer of locally appropriate as well as environmentally sustainable goods and services following fair trade principles whenever these are available and of sufficient quality e.g., building materials, capital goods, food, consumables and the  purchase and use of disposable and consumable goods is measured and the organization actively seeks ways to reduce their use and minimize waste</t>
  </si>
  <si>
    <t>a) a policy in line with the criteria which may be included in the sustainability policy and waste management plan</t>
  </si>
  <si>
    <t xml:space="preserve">The enterprise has a current, valid certification with ISO 14001/EMS/Green Globe/HACCP or Travelife </t>
  </si>
  <si>
    <t>a) valid certification</t>
  </si>
  <si>
    <t>The Enterprise scored 10% more points this year than in the last assessment</t>
  </si>
  <si>
    <t>a) comparison with previous assessment score</t>
  </si>
  <si>
    <t>The enterprise publicly displays a summary of the results of its SSTL assessment</t>
  </si>
  <si>
    <t xml:space="preserve">a) sight public summary </t>
  </si>
  <si>
    <t xml:space="preserve">The enterprise’s promotional materials and marketing communications are accurate and transparent and complete and do not promise more than can be delivered </t>
  </si>
  <si>
    <t xml:space="preserve">a) review of website and/or brochures prior to visit
b) visit does not reveal any information or visuals greatly different from the promotional materials </t>
  </si>
  <si>
    <t>The enterprise is involved with sustainable tourism planning and management in the destination, where such opportunities exist.</t>
  </si>
  <si>
    <t xml:space="preserve">a) the enterprise participates in partnerships between local 
communities, NGOs and other local bodies
b) the enterprise participates in planning and management
meetings and activities concerning sustainable
tourism in the destination.
</t>
  </si>
  <si>
    <t>2. Monitoring</t>
  </si>
  <si>
    <t>The enterprise monitors the quantity of water it consumes</t>
  </si>
  <si>
    <t xml:space="preserve">a) monitoring records for at least two months for new applications
b) monitoring records during the audit period for enterprises being recertified 
</t>
  </si>
  <si>
    <t>The enterprise monitors the quantity of energy it consumes</t>
  </si>
  <si>
    <t>The enterprise monitors the quantity of waste it produces</t>
  </si>
  <si>
    <t>a) monitoring records for at least two months for new applications
b) monitoring records during the audit period for enterprises beng recertified</t>
  </si>
  <si>
    <t>The enterprise publically communicates their monitoring results</t>
  </si>
  <si>
    <t>a) evidence that the policy is publicly available</t>
  </si>
  <si>
    <t>3. Health and Safety Standards</t>
  </si>
  <si>
    <t>The enterprise is in compliance with all national legislation (e.g., health, fire, environment, safety, labor) has a current tourism license based on recommendations from fire, health and environmental permits</t>
  </si>
  <si>
    <t xml:space="preserve">a) current valid licence
Check with Tourism Department, Department of Environment or Seychelles Licensing Authority prior to assessment
</t>
  </si>
  <si>
    <t>There have been no environmental disputes related to this enterprise during the last year</t>
  </si>
  <si>
    <t>a) check with Department of Environment prior to assessment</t>
  </si>
  <si>
    <t>There are no irregularities in refrigerators and freezers temperature or fridge door seals</t>
  </si>
  <si>
    <t>a) check Public Health Reports prior to assessment</t>
  </si>
  <si>
    <t>All refrigerant appliances are in line with CFC emission requirements</t>
  </si>
  <si>
    <t>a) check Public Health Reports prior to assessment                                                                                                                                                                                                                                       b) check Ozone Unit and DOE reports prior to assessment</t>
  </si>
  <si>
    <t>Waste</t>
  </si>
  <si>
    <t>4. Wastewater</t>
  </si>
  <si>
    <t>The enterprise is connected to a central sewage system or has a valid permit to discharge from a secondary or tertiary system</t>
  </si>
  <si>
    <t xml:space="preserve">a)  Wastewater is either disposed to a municipal or government approved treatment system 
b) if secondary or tertiary system, check that  the treatment system has no adverse effects on the local population and the environment. 
c) review any maintenance records
</t>
  </si>
  <si>
    <t>5. Reducing Waste</t>
  </si>
  <si>
    <t>The enterprise has developed and implemented a plan that is suited to its scale to reduce reuse and recycle solid waste, including food waste and ensures that overall residual waste disposal has no adverse effect on the local population and the environment</t>
  </si>
  <si>
    <t>Must</t>
  </si>
  <si>
    <t xml:space="preserve">a) plan should include: i) description of types of wastes (e.g., glass, plastics, paper, hazardous wastes); ii) an estimation of the quantity of each waste currently produced per week (kg/bags/bins per week); iii) time-bound targets for reduction
b) For small enterprises, the plan can be part of the sustainability policy
</t>
  </si>
  <si>
    <t>Soft drinks, beer, and other drinks are only available in recyclable materials (PET, Cans, Glass)</t>
  </si>
  <si>
    <t>a) check bar, restaurant and minibars to ensure no non-PET bottles are used</t>
  </si>
  <si>
    <t>The enterprise encourages the use for tap water for drinking or provides bulk water dispensers</t>
  </si>
  <si>
    <t>a) sign in room stating the water is fit for drinking
b) jug of drinking water in room
c) restaurant offers tap water as an alternative to bottled water</t>
  </si>
  <si>
    <t xml:space="preserve">The enterprise uses rechargeable batteries </t>
  </si>
  <si>
    <t>a) check room remote controls and security flash lights for at least 50% rechargeable batteries</t>
  </si>
  <si>
    <t xml:space="preserve">Guest amenities (e.g., Soap, shampoo, and lotion) are provided from a bulk dispenser or compostable/recycled bottle or in other sustainable packaging </t>
  </si>
  <si>
    <t xml:space="preserve">a) check room bottles for &gt;50% consistent with criteria
b) check housekeeping store room for refilling system
c) all amenities provided need to be either in sustainable/refillable packaging </t>
  </si>
  <si>
    <t>If the hotel offers takeout food, it is in recycled, PET, or paper packaging</t>
  </si>
  <si>
    <t>a) check kitchen and restaurant area; no polystyrene take-out boxes should be used</t>
  </si>
  <si>
    <t>The enterprise has implemented a program to reduce paper use in their office</t>
  </si>
  <si>
    <t>a) at least two paper saving techniques sighted e.g., double sided printing, electronic paper audit, electronic brochures, recycled paper purchased in bulk</t>
  </si>
  <si>
    <t xml:space="preserve">Paper products that are used in the enterprise are recycled or from a sustainable source </t>
  </si>
  <si>
    <t>a) at least one major use of paper is recycled or sustainably sourced</t>
  </si>
  <si>
    <t>6. Recycling Waste</t>
  </si>
  <si>
    <t>The enterprise has a system to collect and separately dispose of the oil/content of grease traps which meets environmental guidelines</t>
  </si>
  <si>
    <t>a) system that meets guidelines</t>
  </si>
  <si>
    <t>The enterprise separates paper, glass, plastic, aluminium, and organic kitchen waste</t>
  </si>
  <si>
    <t>a) separation system at source; check for correct separation
b) waste storage area; check for consistent sorting</t>
  </si>
  <si>
    <t>The enterprise has a functioning compost site where kitchen and garden waste is disposed of</t>
  </si>
  <si>
    <t>a) compost system which meets guidelines</t>
  </si>
  <si>
    <t>There are clearly marked recycling bins in guest rooms</t>
  </si>
  <si>
    <t xml:space="preserve">a) sight separation system </t>
  </si>
  <si>
    <t>There are clearly marked recycling bins in public areas throughout the property</t>
  </si>
  <si>
    <t>a) separation system in place; check for housekeeping separation</t>
  </si>
  <si>
    <t>7. Avoid Harmful Chemicals</t>
  </si>
  <si>
    <t xml:space="preserve">The enterprise keeps a record of all of its chemical purchases which includes only authorized chemicals </t>
  </si>
  <si>
    <t>a) list of chemical purchases compared with authorized list shows no black-listed items</t>
  </si>
  <si>
    <t>The enterprise has a separate disposal area for hazardous waste that meets environmental guidelines and is suited to its scale</t>
  </si>
  <si>
    <t>a) hazardous waste disposal system meets guidelines</t>
  </si>
  <si>
    <t xml:space="preserve">The enterprise waste management plan includes a plan to reduce pollution from refrigerants, used fuel, paints, pesticides, swimming pool disinfectants, cleaning materials and large batteries. The use of harmful substances, is minimized, and substituted when available,
by innocuous products or processes. All storage, use, handling, and disposal of chemicals are properly managed.  There is evidence of implementation of this plan
</t>
  </si>
  <si>
    <t>a) waste management plan contains all elements in criteria above
b) request enterprise “shows” at least 2 ways they are doing this</t>
  </si>
  <si>
    <t>Gardening staff have been trained in safe chemical use</t>
  </si>
  <si>
    <t>a) evidence of training within the last 12 months (e.g., training materials, check lists etc.)</t>
  </si>
  <si>
    <t>Environmentally friendly pest control methods are used</t>
  </si>
  <si>
    <t>a) check pest control chemicals</t>
  </si>
  <si>
    <t>The enterprise uses phosphate-free dishwashing &amp; laundry detergents</t>
  </si>
  <si>
    <t>a) check dishwashing &amp; laundry detergents
b) one point each up to two points</t>
  </si>
  <si>
    <t>At least two commonly used cleaning agents are organic or bio-degradable</t>
  </si>
  <si>
    <t>a) check cleaning agents in bulk storage area</t>
  </si>
  <si>
    <t xml:space="preserve">Housecleaning staff have been recently trained in the use of chemicals and harmful products </t>
  </si>
  <si>
    <t>Beach showers and outside drains not connected to grey water systems post notice instructing guests and staff not to use shampoos and soaps or dispose of chemicals</t>
  </si>
  <si>
    <t>a) sign on shower or at drainage area
b) proof that housekeeping and gardening staff have been trained in where to dispose of chemical waste</t>
  </si>
  <si>
    <t>The enterprise’s swimming pool uses sea water, ozone, UV, saline mix, or other alternative to chlorine</t>
  </si>
  <si>
    <t>a) evidence of alternative to chlorine in use for pools</t>
  </si>
  <si>
    <t>8.Other Waste Practices</t>
  </si>
  <si>
    <t>Enterprise demonstrates evidence of implementing other approved waste management practices. This includes practices to minimize pollution from noise, light, runoff, erosion, ozone-depleting compounds, and air, water and soil contaminants</t>
  </si>
  <si>
    <t xml:space="preserve">a) evidence of innovative approaches to reducing or recycling waste e.g. participation in glass recycling project, composting toilets, collection of community compost, policy against plastic bag usage, scrap metal recycling, contract for collection of waste cooking oil
b) There is minimal pollution from noise, light, runoff, erosion, ozone depleting compounds, air pollutants, water pollutants, soil contaminants 
Only in exceptional or emergency situations should there be any pollution which affects natural ecosystems or the local community. 
</t>
  </si>
  <si>
    <t>Water</t>
  </si>
  <si>
    <t>9. Conserving Water</t>
  </si>
  <si>
    <t>The enterprise has developed and implemented a water management plan that is suited to its scale. Water sourcing is sustainable, and does not adversely affect environmental flows.</t>
  </si>
  <si>
    <t>a) plan should include: i) identification of main water uses (e.g., showers, toilets, kitchen appliances, bar, swimming pool, cleaning); ii) the total quantity currently used; iii) time-bound targets for reduction in water use
b) at least two pieces of evidence to suggest the plan has been implemented
For small enterprises, the plan can be part of the sustainability policy</t>
  </si>
  <si>
    <t>The staff regularly check for visible leaks from taps and toilets and know reporting processes</t>
  </si>
  <si>
    <t>a) evidence of staff training and reporting process OR notice asking guests to report any leaks</t>
  </si>
  <si>
    <t>Low flow devices are installed in taps and showers</t>
  </si>
  <si>
    <t>a)  inspection shows at least 50% of showers and taps have low-flow devices in place
b) test at least two devises with measured bucket and timer. Flow rates should be less than: 
    • 9 litres per minute for low flow faucets and   aerators 
    • 10 litres per minute for low flow showerheads</t>
  </si>
  <si>
    <t>Efforts have been taken to reduce water usage in toilets using dual flush, reduced volume cisterns or other effective device</t>
  </si>
  <si>
    <t>a)  inspection shows at least 50% of toilets/urinals have low-flow devices in place
b) test at least two devises with measured bucket and timer. Flow rates should be less than: 5 litres per flush</t>
  </si>
  <si>
    <t>The guest is given an option to decide when s/he wants the towels to be changed</t>
  </si>
  <si>
    <t>a)  notice is found in guest rooms to change towels less frequently
b)  housekeeping staff are able to confirm procedure</t>
  </si>
  <si>
    <t>10. Re-using Water</t>
  </si>
  <si>
    <t>The enterprise re-uses treated wastewater for garden or toilets in line with environmental guidelines with no adverse effects to the local population and the environment</t>
  </si>
  <si>
    <t>a) Wastewater reuse system viewed
enterprise can only reuse waste water if it is treated to tertiary level</t>
  </si>
  <si>
    <t xml:space="preserve">Roof/rain water is collected </t>
  </si>
  <si>
    <t>a) at least one rainwater collection system</t>
  </si>
  <si>
    <t xml:space="preserve">Gardens and/or golf courses are irrigated with collected rainwater </t>
  </si>
  <si>
    <t>a) system for rainwater irrigation in some garden areas</t>
  </si>
  <si>
    <t>11. Other Water Practices</t>
  </si>
  <si>
    <t xml:space="preserve">Enterprise demonstrates evidence of implementing other approved water conservation or reuse practices </t>
  </si>
  <si>
    <t>a)  evidence of innovative approaches to conserving or reusing water e.g. desalination,  drip-watering of gardens, sprinkler systems have override for when it is raining, system in place for guests to report leaks
b)  one point each up to three points</t>
  </si>
  <si>
    <t>Energy</t>
  </si>
  <si>
    <t>12. Conserving Energy</t>
  </si>
  <si>
    <t>The enterprise has developed and implemented an energy management plan that is suited to its scale. Sources of energy are indicated.</t>
  </si>
  <si>
    <t>a) plan should include: i) main energy uses (e.g., a/c, lighting, cooking); ii) quantity currently used; iii) time-bound targets for reduced usage
b) at least two pieces of evidence to suggest the plan has been implemented
For small enterprises, the plan can be part of the sustainability policy</t>
  </si>
  <si>
    <t>Energy efficient lighting fixtures have been installed</t>
  </si>
  <si>
    <t>a) at least 50% of lighting in rooms OR two areas of the enterprise (e.g., garden and kitchen) are using energy efficient light bulbs</t>
  </si>
  <si>
    <t>Energy-efficient appliances are installed</t>
  </si>
  <si>
    <t>a) at least 50% of large appliances in kitchen area are energy-efficient labelled</t>
  </si>
  <si>
    <t>Electric equipment is turned off (not on standby) when guest room is not occupied</t>
  </si>
  <si>
    <t>a) functional power key card or notice to guests to switch off lights, and evidence that housekeeping staff confirm that they switch off appliances after cleaning room</t>
  </si>
  <si>
    <t>The enterprise provides fans as an alternative to air-conditioning in guestrooms with air conditioners</t>
  </si>
  <si>
    <t>a) at least 50% of rooms with a/c also are equipped with fans</t>
  </si>
  <si>
    <t>All air conditioning units have their minimum temperature set at 23 degrees C</t>
  </si>
  <si>
    <t>a) at least two rooms show minimum temperature higher than 23
b) housekeeping staff can confirm correct temperature for rooms</t>
  </si>
  <si>
    <t>13. Renewable Energy</t>
  </si>
  <si>
    <t>The enterprise has installed solar panels and/or wind turbines</t>
  </si>
  <si>
    <t>a)  renewable energy devices sighted and functional</t>
  </si>
  <si>
    <t>The enterprise uses alternative energy heating systems for all hot water</t>
  </si>
  <si>
    <t>a)  water heating with renewable energy is demonstrated</t>
  </si>
  <si>
    <t>14. GHG</t>
  </si>
  <si>
    <t>The enterprise documents its total annual green-house gas (GHG) emissions from business-related energy consumption (not including guest-travel) using a nationally or internationally accepted GHG calculator</t>
  </si>
  <si>
    <t>a) results of current year’s GHG calculations and how these were made</t>
  </si>
  <si>
    <t>The enterprise documents its purchase of verified carbon offsets and mitigate 51% or more of its total net annual greenhouse gas emissions</t>
  </si>
  <si>
    <t>a) results from 14.1
b) receipts from carbon offsets showing more than 51% carbon has been offset 
Section 15 offers additional points for use of local carbon offset program</t>
  </si>
  <si>
    <t>The enterprise seeks to reduce transportation requirements and actively encourages the use of cleaner and more resource efficient alternatives by customers, employees, suppliers and in its own operations</t>
  </si>
  <si>
    <t>a) Customers, staff and suppliers are aware of practical measures/opportunities to reduce transport related greenhouse gas emissions. </t>
  </si>
  <si>
    <t>15. Other Energy-Related Practices</t>
  </si>
  <si>
    <t xml:space="preserve">Enterprise demonstrates evidence of implementing other approved energy conservation  practices </t>
  </si>
  <si>
    <t xml:space="preserve">a) evidence of innovative approaches to energy conservation and/or renewable energy use e.g. energy generated is transferred to national grid, water is desalinated using solar power, solar power lighting systems are used, bicycles are available for guest use, only non-motorized water recreation is provided 
b) one point each practice up to three points                           </t>
  </si>
  <si>
    <t>Staff</t>
  </si>
  <si>
    <t>16. Staff Pay and Opportunities</t>
  </si>
  <si>
    <t>The enterprise conforms to national labour laws and meets or exceeds minimum wage (the established national living wage) for all salaried employees</t>
  </si>
  <si>
    <t xml:space="preserve">a) list of all employees
b) confirmation that all employees are paid over the minimum wage
c) payment is made into Personal Income Tax for all workers and other national social security/pension system for local workers
d) overtime is paid for hours worked beyond the established work week hours and working hours must not exceed the legal maximums or those
established by the local and International Labour Organization.
e) all employees have the right to annual paid vacation.                                                                                                                                                                                                                                  f) health insurance or the equivalent is provided to all employees.
</t>
  </si>
  <si>
    <t>Evidence that the employer uses fair labour practices in settling staff disputes</t>
  </si>
  <si>
    <t>a) staff know procedure for lodging a dispute e.g. employee handbook, publicly posted knowledge confirmed by staff member
b) enterprise has details of laws on labour practices
c) assessor checks with community office on active disputes prior to assessment and confirms fair practices are implemented</t>
  </si>
  <si>
    <r>
      <t>At least 60% of full-time staff are Seychellois</t>
    </r>
    <r>
      <rPr>
        <u/>
        <sz val="14"/>
        <rFont val="Verdana"/>
        <family val="2"/>
      </rPr>
      <t xml:space="preserve"> </t>
    </r>
  </si>
  <si>
    <t>a) list of all staff by nationality</t>
  </si>
  <si>
    <r>
      <t>At least 30% of management/supervisory level staff are Seychellois</t>
    </r>
    <r>
      <rPr>
        <u/>
        <sz val="14"/>
        <rFont val="Verdana"/>
        <family val="2"/>
      </rPr>
      <t xml:space="preserve"> </t>
    </r>
  </si>
  <si>
    <t>a) list of all management and supervisory level staff by nationality</t>
  </si>
  <si>
    <t>17. Staff Working Conditions</t>
  </si>
  <si>
    <t>Dedicated staffroom is provided with lockers for staff use</t>
  </si>
  <si>
    <t>a)  staff room is suited to the scale of the enterprise
b)  staff room has lockers for staff use</t>
  </si>
  <si>
    <t xml:space="preserve">Establishment provides transportation/accommodation for late night shift workers </t>
  </si>
  <si>
    <t xml:space="preserve">a) evidence is provided of regular transportation and/or accommodation for night workers </t>
  </si>
  <si>
    <t>Childcare/creche is provided by the enterprise for working parents</t>
  </si>
  <si>
    <t>a) childcare system or crèche for working parents is seen</t>
  </si>
  <si>
    <t xml:space="preserve">Uniforms/staff shirt is provided for staff </t>
  </si>
  <si>
    <t>a) uniform is seen in use and in good condition</t>
  </si>
  <si>
    <t>Suitable protective clothing is provided for kitchen, cleaning, and garden staff</t>
  </si>
  <si>
    <t>a) evidence is provided that protective clothing in use</t>
  </si>
  <si>
    <t>18. Staff Training</t>
  </si>
  <si>
    <t>There is a designated member of staff responsible for environmental management</t>
  </si>
  <si>
    <t>a) assessor is provided with employee name
b) employee designated in this role can be identified by other staff</t>
  </si>
  <si>
    <t>All employees are aware of the enterprise’s sustainable tourism policy</t>
  </si>
  <si>
    <t>a) copy of the policy is posted in staff room or public area
b) information about sustainability policy is included in employee handbook
c) evidence that all staff have attended training on sustainability issues
d) staff questioned are aware of the policy</t>
  </si>
  <si>
    <t xml:space="preserve">The enterprise offers equal employment and advancement opportunities, including management positions without discrimination by gender, race, religion, disability or in other ways </t>
  </si>
  <si>
    <t xml:space="preserve">a) Percentage of women and local minority employees on staff is reflective of local demographics (both in management and non-managementcategories)b) Internal promotion of women and local minorities occurs c) There is no child labour (as defined by local laws and the ILO).
</t>
  </si>
  <si>
    <t>Staff receive periodic guidance and training regarding their roles and responsibilities with respect to environmental, social, cultural, economic, quality, health and safety issues including in the development and implementation of the sustainability management system and are offered opportunities for advancement.</t>
  </si>
  <si>
    <t xml:space="preserve">a) list of staff
b) evidence of training received e.g., materials, manual, videos, certificate
c) career opportunities are offered
</t>
  </si>
  <si>
    <t>There is a feedback mechanism for employees to place suggestions to improve service or make complaints known in an open and/or anonymous manner</t>
  </si>
  <si>
    <t xml:space="preserve">a) record of employee complaints or suggestions with date and name of employee
b) note of suggestions which have been acted on
</t>
  </si>
  <si>
    <t>The enterprise has a programme that encourages staff rotation for more diversified work experience</t>
  </si>
  <si>
    <t>a) record of employee rotation schedule</t>
  </si>
  <si>
    <t>There is an award system in place to reward exemplary staff performance</t>
  </si>
  <si>
    <t>a) record of award system showing successful employees</t>
  </si>
  <si>
    <t>19. Other Staff Related Practices</t>
  </si>
  <si>
    <t>Enterprise demonstrates evidence of implementing additional staff management practices</t>
  </si>
  <si>
    <t>a) evidence of innovative approaches to staff management and/or training e.g. international exchange for staff, benefit system, annual performance evaluation
b) one point each up to three points</t>
  </si>
  <si>
    <t>Conservation</t>
  </si>
  <si>
    <t>20. Conserve Habitats and Species</t>
  </si>
  <si>
    <t>The planning, siting, design, construction, renovation, operation and demolition of buildings and infrastructure respect take account of the capacity and integrity of the natural, protected and sensitive areas and cultural heritage and comply with national zoning laws and regulations regarding natural and cultural impact assessment.</t>
  </si>
  <si>
    <t xml:space="preserve">a) Environment Authorisation Form or  Environment Impact Assessment report for buildings built in the last year
b) confirmation from Ministry Of Environment that any new buildings are in line with regulations 
EIA report for all buildings built in the last year
</t>
  </si>
  <si>
    <t>Beach area illumination is consistent with turtle guidelines of the Department of Environment (n/a if no beach front)</t>
  </si>
  <si>
    <t xml:space="preserve">a) EIA report for all buildings built in the last two years
b) confirmation from MOE that any new buildings are in line with regulations </t>
  </si>
  <si>
    <t>Interactions with free roaming wildlife, taking into account cumulative impacts, are noninvasive and responsibly managed to avoid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</si>
  <si>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t>a) has copy of turtle guidelines
b) guidelines are publicly posted</t>
  </si>
  <si>
    <t xml:space="preserve">No wildlife or domestic animals is held, harvested, consumed, displayed, sold or traded except as part of regulated activity that ensures that their utilization is sustainable,  that they are only kept and handled by those authorized and suitably equipped to house and care for them humanely meeting the highest standards of animal welfare and these activities are in compliance with local to international laws  </t>
  </si>
  <si>
    <t xml:space="preserve">a)  there is evidence of compliance with local to international laws for any harvesting, consumption, display, sale, or trade of wildlife.
b) has copy of tortoise/bird keeping guidelines
c) guidelines are publicly posted and adhered to
</t>
  </si>
  <si>
    <t>The enterprise supports and contributes to biodiversity conservation  including through appropriate management of its own property.  Particular attention is paid to natural protected areas and areas of high biodiversity value  if it is located in or adjacent to a protected land or marine area and it has established guidelines or a code of behaviour to minimize visitor impacts on this area.  Any disturbance of natural ecosystems is minimized, rehabilitated, and there is a compensatory contribution to conservation management.</t>
  </si>
  <si>
    <t xml:space="preserve">a) assessor checks location relative to protected land and marine areas prior to visit 
b) code of behaviour must be sited
c)  a percentage of annual CSR is allocated to support conservation
</t>
  </si>
  <si>
    <t xml:space="preserve">The enterprise contributes to the protection, preservation and enhancement of local properties, sites and traditions of historical, archaeological, cultural and spiritual significance and does not impede access to them by local residents.
</t>
  </si>
  <si>
    <t>a) has built boardwalks over wetland, taken steps to protect dunes, historic buildings, endangered species or forest areas 
b) local access is not impeded
Assessor must sight these projects and confirm access is not impeded</t>
  </si>
  <si>
    <t>Property, land and water rights have been acquired in a legal manner, comply with local, communal, and national rights, including their free, prior, and informed consent, and property, land, and water rights acquisitions do not require involuntary resettlement of inhabitants.</t>
  </si>
  <si>
    <t>a) check planning approval</t>
  </si>
  <si>
    <t>21. Garden and Design</t>
  </si>
  <si>
    <t>The enterprise values and makes use of authentic local art, architecture, traditional and contemporary culture in its operations, design, decoration, cuisine or shops while respecting the intellectual property rights of local communities</t>
  </si>
  <si>
    <t xml:space="preserve">a) design of  buildings makes use of local architecture
b) décor makes use of local art
c) food includes local dishes
d) enterprise is aware of IP laws </t>
  </si>
  <si>
    <t xml:space="preserve">Historical and archaeological artefacts are not sold, traded or displayed, except as permitted by local and international law </t>
  </si>
  <si>
    <t xml:space="preserve">a)  any sales, trading or display of historical and archeological artifacts is permitted by local to international law.
The organization should be able to show evidence it is permitted prior to any sales, trading or display 
</t>
  </si>
  <si>
    <t>The enterprise has a vegetable or fruit garden which supplies produce for the guests and/or staff</t>
  </si>
  <si>
    <t>a) evidence of vegetable or fruit garden
b) evidence the garden supplies 20% or more of enterprise’s vegetable/fruit requirements</t>
  </si>
  <si>
    <t>The enterprise uses native species for landscaping and restoration, and takes measures to avoid the introduction of invasive alien species</t>
  </si>
  <si>
    <t>a) evidence of native tree planting program e.g., trees, plan, contracts with landscapers
b) awareness of invasive species</t>
  </si>
  <si>
    <t>22. Other Conservation Practices</t>
  </si>
  <si>
    <t xml:space="preserve">Enterprise demonstrates evidence of implementing other approved conservation practices </t>
  </si>
  <si>
    <t>a) evidence of innovative approaches to conservation or garden design e.g. monitoring endangered species, working with conservation organizations, sitting on board of conservation organizations
b) one point each up to three points</t>
  </si>
  <si>
    <t>Community</t>
  </si>
  <si>
    <t>23. Community Relations</t>
  </si>
  <si>
    <t xml:space="preserve">Enterprise provides safe and free public access to the beach, any adjacent conservation or heritage area, as applicable </t>
  </si>
  <si>
    <t>a) evidence that public access to the beach and restaurant is not impeded
b) assessor to check with DOE regarding any disputes over access to land Assessor should check map of protected areas in training materials</t>
  </si>
  <si>
    <t>Any disputes with the local community over noise, land, pollution or other issues have been resolved</t>
  </si>
  <si>
    <t>a) assessor must check with DOE prior to assessment</t>
  </si>
  <si>
    <t>The activities of the enterprise do not adversely affect local access to livelihoods including land and aquatic resource use, rights-of-way, transport and housing and do not jeopardize the provision of basic services such as healthcare, water, energy, or sanitation to neighbouring communities</t>
  </si>
  <si>
    <t xml:space="preserve">a) the local community retains access to public and common areas and is able to engage in traditional, non-tourism livelihoods.
b) rights-of-way, transport, and housing remain accessible and affordable to local people
c) no increase in the number of incidents/reports of outages, reduced service or quality of product for the local community as compared to the enterprise.
d) no reduction in availability of water, waste, and energy to the local community as the result of the organization’s activities. </t>
  </si>
  <si>
    <t xml:space="preserve">The enterprise actively supports community development and local infrastructure initiatives. Examples of initiatives include education, training, health and sanitation and projects which address the impacts of climate change.   </t>
  </si>
  <si>
    <t>a) evidence of cash or in-kind contribution to community project(s) that meet the criteria above and are in line with the scale of the enterprise</t>
  </si>
  <si>
    <t>24. Community Economy</t>
  </si>
  <si>
    <t>The management offers job opportunities/internships for students aged over 15 years</t>
  </si>
  <si>
    <t>a) students are currently in the enterprise or enterprise can provide evidence of opportunities provided to students in the last year</t>
  </si>
  <si>
    <t xml:space="preserve">The enterprise provides opportunities for local entrepreneurs to develop and sell products that are based on local history, nature and culture e.g. handicrafts, food, drinks, and music         </t>
  </si>
  <si>
    <t>a) events or market-day opportunities held by the enterprise in the last year</t>
  </si>
  <si>
    <t>The company’s daily menus offer at least one creole regional dish where 50% of ingredients have been sourced locally</t>
  </si>
  <si>
    <t>a) sight menu and request information regarding the source of ingredients used</t>
  </si>
  <si>
    <t>The enterprise has a programme in place to purchase and contract directly from local suppliers and services e.g. transportation, fruit, vegetable, fish</t>
  </si>
  <si>
    <t>a) evidence of local supplier purchases</t>
  </si>
  <si>
    <t>25. Other Community Practices</t>
  </si>
  <si>
    <t xml:space="preserve">The enterprise demonstrates evidence of implementing other approved community practices </t>
  </si>
  <si>
    <t>a) evidence of innovative approaches to community engagement e.g. Financial or in-kind donation to community organisation and initiatives; hosting education/school groups on site; donating time to community or charitable organisations (not covered in 22.3); donation of products, linen, furniture, food or similar to charitable organisations
b) one point each up to three points</t>
  </si>
  <si>
    <t>Guests</t>
  </si>
  <si>
    <t>26. Guests</t>
  </si>
  <si>
    <t xml:space="preserve">The enterprise informs guests about: cultural heritage and local traditions, local attractions, protected areas, and endangered species villages, historic, and cultural heritage sites in order to minimize adverse impacts and maximize enjoyment local benefits and visitor fulfilment. The enterprise also follows international and national good practice and locally agreed guidance for the management and promotion of visits to indigenous communities and culturally or historically sensitive sites. </t>
  </si>
  <si>
    <t>a) can be written e.g., brochure, in-room guide, poster, code of behaviour or verbally explained but must include all elements in the criteria as applicable
b) if primarily verbal, at least a code of behaviour must be publicly posted
c) assessor will need to be satisfied that all the elements above are covered</t>
  </si>
  <si>
    <t>The enterprise provides guests with information about public transport routes and schedules, where applicable</t>
  </si>
  <si>
    <t>a) schedules are publicly posted
b) front desk staff are knowledgeable in these schedules (current schedules available from SPTC)</t>
  </si>
  <si>
    <t>Customer satisfaction including sustainability aspects is monitored and corrective action taken where appropriate</t>
  </si>
  <si>
    <t>a)  system for collecting guest feedback is in place
b) evidence that feedback is recorded and acted on e.g., log with action taken</t>
  </si>
  <si>
    <t>The enterprise provides access and information to visitors and workers with special needs where appropriate</t>
  </si>
  <si>
    <t xml:space="preserve">a)Facilities and services are accessible to visitors and workers with special needs                                                                                                                                                                      
b)Level of accessibility is clearly communicated                                                                                                                                                                                                                               Points may be awarded if main entrance, restaurant, and at least one guestroom and toilet is accessible. Level of accessibility is clearly communicated.
</t>
  </si>
  <si>
    <t>The enterprise has won a national or international award for their facilities or services within the audit period</t>
  </si>
  <si>
    <t>a) receipt of quality or sustainability award within the last 12 months</t>
  </si>
  <si>
    <t xml:space="preserve">SUSTAINABLE SEYCHELLES </t>
  </si>
  <si>
    <t>ASSESSMENT FORM FOR TOUR OPERATOR</t>
  </si>
  <si>
    <t>PROPERTY INFORMATION</t>
  </si>
  <si>
    <r>
      <t>Property Name</t>
    </r>
    <r>
      <rPr>
        <sz val="11"/>
        <rFont val="Calibri"/>
        <family val="2"/>
      </rPr>
      <t xml:space="preserve">: </t>
    </r>
  </si>
  <si>
    <t>Address:</t>
  </si>
  <si>
    <t>Manager:</t>
  </si>
  <si>
    <t>Telephone:</t>
  </si>
  <si>
    <t xml:space="preserve">Fax: </t>
  </si>
  <si>
    <t>Email:</t>
  </si>
  <si>
    <t xml:space="preserve">Website: </t>
  </si>
  <si>
    <t>ASSESSMENT DETAILS</t>
  </si>
  <si>
    <t xml:space="preserve">Date of Assessment: </t>
  </si>
  <si>
    <t xml:space="preserve">Time:  </t>
  </si>
  <si>
    <r>
      <t xml:space="preserve">Type of Assessment: </t>
    </r>
    <r>
      <rPr>
        <u/>
        <sz val="11"/>
        <rFont val="Calibri"/>
        <family val="2"/>
      </rPr>
      <t/>
    </r>
  </si>
  <si>
    <t>Certification              Recertification</t>
  </si>
  <si>
    <t>Recognition               Internal audit</t>
  </si>
  <si>
    <r>
      <t>Name of Assessor</t>
    </r>
    <r>
      <rPr>
        <sz val="11"/>
        <rFont val="Calibri"/>
        <family val="2"/>
      </rPr>
      <t>:</t>
    </r>
  </si>
  <si>
    <t xml:space="preserve">Signature of Assessor: </t>
  </si>
  <si>
    <t>Name of Authorised Person:</t>
  </si>
  <si>
    <t xml:space="preserve">Signature of Authorised Person: </t>
  </si>
  <si>
    <t>Form version 1.0 -April 2024</t>
  </si>
  <si>
    <t>MANAGEMENT</t>
  </si>
  <si>
    <t>Evidence Sighted</t>
  </si>
  <si>
    <t>Assessor Notes/Corrective Action</t>
  </si>
  <si>
    <t xml:space="preserve"> </t>
  </si>
  <si>
    <t>The enterprise has a sustainable tourism policy appropriate to the size of the business, which includes a vision statement, and identifies goals in at least three of the following:  waste, water, energy, staff, conservation, community, or guests. This policy, including performance must be communicated to guests and/or publicly available and be implemented</t>
  </si>
  <si>
    <t>a) a sustainability management system in line with the criteria</t>
  </si>
  <si>
    <t>b) the policy addresses environmental, social, cultural, economic, quality, health and safety issues</t>
  </si>
  <si>
    <t>c) the policy has a vision statement</t>
  </si>
  <si>
    <t>d) the policy is publicly available</t>
  </si>
  <si>
    <t>e) the policy is implemented                                                                                                                                                                                                                                                                                        f)a report of the SSTL activities and outcomes carried out during the audit period needs to be submitted by enterprises being recertified                                                                         Small organizations with few staff may have a simple system, provided it is implemented. Larger organizations must have documented systems, formal reporting, records and training.</t>
  </si>
  <si>
    <t xml:space="preserve">  MUST</t>
  </si>
  <si>
    <t xml:space="preserve">    </t>
  </si>
  <si>
    <t>The enterprise’s sustainable tourism policy addresses environmental, social, cultural, economic, quality, human rights, health, safety, risk and crisis management issues, engages the support of stakeholders, including customers, drives continuous improvement and includes an action plan, targets, and monitoring results</t>
  </si>
  <si>
    <t>a) a sustainable tourism policy in line with the criteria</t>
  </si>
  <si>
    <t>b) a vision statement</t>
  </si>
  <si>
    <t>c) evidence that the policy is publicly available</t>
  </si>
  <si>
    <t xml:space="preserve">The enterprise has implemented a policy against commercial, sexual or any other form of sexual exploitation or harassment of children, adolescents,  women and minorities and a pledge to provide equal opportunities to women and minorities and other vulnerable groups                                                                           </t>
  </si>
  <si>
    <t>a) a policy in line with the criteria. The policy may be part of the sustainability policy</t>
  </si>
  <si>
    <t xml:space="preserve">b) documented policy is made known to all staff and management. </t>
  </si>
  <si>
    <t>Small organizations with few staff may have a simple policy provided it is implemented; larger organizations must have documented policy and associated staff awareness and reporting systems.</t>
  </si>
  <si>
    <t>a) a plan in line with the criteria</t>
  </si>
  <si>
    <t>The crisis management plan includes an evacuation plan and addresses climate change impacts</t>
  </si>
  <si>
    <t xml:space="preserve">a plan in line with the criteria which may be included in the sustainability policy </t>
  </si>
  <si>
    <t>evidence that the plan has been communicated with staff</t>
  </si>
  <si>
    <t>a) a documented policy in line with the criteria which may be included in the sustainability policy and waste management plan</t>
  </si>
  <si>
    <t>The enterprise has a current, valid certification with ISO 14001/EMS/Green Globe/HACCP or Travelife</t>
  </si>
  <si>
    <t xml:space="preserve">   </t>
  </si>
  <si>
    <t>a) sight public summary</t>
  </si>
  <si>
    <t>The enterprise’s promotional materials and marketing communications are accurate and transparent and complete, including sustainability claims and do not promise more than can be delivered</t>
  </si>
  <si>
    <t>a) review of website and/or brochures prior to visit</t>
  </si>
  <si>
    <t>b) visit does not reveal any information or visuals greatly different from the promotional materials</t>
  </si>
  <si>
    <r>
      <t>a)</t>
    </r>
    <r>
      <rPr>
        <sz val="7"/>
        <rFont val="Times New Roman"/>
        <family val="1"/>
      </rPr>
      <t xml:space="preserve">  </t>
    </r>
    <r>
      <rPr>
        <sz val="9"/>
        <rFont val="Verdana"/>
        <family val="2"/>
      </rPr>
      <t xml:space="preserve">the enterprise participates in partnerships between local </t>
    </r>
  </si>
  <si>
    <t>communities, NGOs and other local bodies</t>
  </si>
  <si>
    <r>
      <t>b)</t>
    </r>
    <r>
      <rPr>
        <sz val="7"/>
        <rFont val="Times New Roman"/>
        <family val="1"/>
      </rPr>
      <t xml:space="preserve">  </t>
    </r>
    <r>
      <rPr>
        <sz val="9"/>
        <rFont val="Verdana"/>
        <family val="2"/>
      </rPr>
      <t>the enterprise participates in planning and management</t>
    </r>
  </si>
  <si>
    <t>meetings and activities concerning sustainable</t>
  </si>
  <si>
    <t>tourism in the destination.</t>
  </si>
  <si>
    <t>a) monitoring records for at least two months for new applications</t>
  </si>
  <si>
    <t>b) monitoring records during the audit period for enterprises being recertified</t>
  </si>
  <si>
    <t>a) current valid licence</t>
  </si>
  <si>
    <t>Check with Tourism Department, Department of Environment or Seychelles Licensing Authority prior to assessment</t>
  </si>
  <si>
    <t xml:space="preserve"> MUST</t>
  </si>
  <si>
    <r>
      <t>All refrigerant appliances are in line with</t>
    </r>
    <r>
      <rPr>
        <sz val="9"/>
        <rFont val="Verdana"/>
        <family val="2"/>
      </rPr>
      <t xml:space="preserve"> ozone depleting substances requirements</t>
    </r>
  </si>
  <si>
    <t>Total Must Criteria in Theme</t>
  </si>
  <si>
    <t>Total Possible Points</t>
  </si>
  <si>
    <t>Total Points Scored</t>
  </si>
  <si>
    <t>WASTE</t>
  </si>
  <si>
    <t>a)  Wastewater is either disposed to a municipal or government approved treatment system</t>
  </si>
  <si>
    <t>b) if secondary or tertiary system, check that the treatment system has no adverse effects on the local population and the environment.</t>
  </si>
  <si>
    <t>c) review any maintenance records</t>
  </si>
  <si>
    <t xml:space="preserve">  Must</t>
  </si>
  <si>
    <t>a) plan should include: i) description of types of wastes (e.g., glass, plastics, paper, hazardous wastes); ii) an estimation of the quantity of each waste currently produced per week (kg/bags/bins per week); iii) time-bound targets for reduction</t>
  </si>
  <si>
    <t>b) For small enterprises, the plan can be part of the sustainability policy</t>
  </si>
  <si>
    <t>a) check refrigerators and freezers to ensure no non-PET bottles are used</t>
  </si>
  <si>
    <r>
      <t>a) sign</t>
    </r>
    <r>
      <rPr>
        <sz val="9"/>
        <rFont val="Verdana"/>
        <family val="2"/>
      </rPr>
      <t xml:space="preserve"> stating the water is fit for drinking</t>
    </r>
  </si>
  <si>
    <t>b) jug of drinking water</t>
  </si>
  <si>
    <t>c) tap water is offered as an alternative to bottled water</t>
  </si>
  <si>
    <t>The enterprise uses rechargeable batteries</t>
  </si>
  <si>
    <r>
      <t xml:space="preserve">a) check </t>
    </r>
    <r>
      <rPr>
        <sz val="9"/>
        <rFont val="Verdana"/>
        <family val="2"/>
      </rPr>
      <t xml:space="preserve"> remote controls and security flash lights for at least 50% rechargeable batteries</t>
    </r>
  </si>
  <si>
    <r>
      <t>a) check</t>
    </r>
    <r>
      <rPr>
        <sz val="9"/>
        <rFont val="Verdana"/>
        <family val="2"/>
      </rPr>
      <t xml:space="preserve"> bottles for &gt;50% consistent with criteria</t>
    </r>
  </si>
  <si>
    <r>
      <t>b) check</t>
    </r>
    <r>
      <rPr>
        <sz val="9"/>
        <rFont val="Verdana"/>
        <family val="2"/>
      </rPr>
      <t xml:space="preserve"> store room for refilling system</t>
    </r>
  </si>
  <si>
    <t>c) all amenities provided need to be either in sustainable/refillable packaging</t>
  </si>
  <si>
    <r>
      <t>a) check</t>
    </r>
    <r>
      <rPr>
        <sz val="9"/>
        <rFont val="Verdana"/>
        <family val="2"/>
      </rPr>
      <t xml:space="preserve"> that no polystyrene take-out boxes are used</t>
    </r>
  </si>
  <si>
    <t>If the enterprise offers takeout food, it is in recycled, PET, or paper packaging</t>
  </si>
  <si>
    <t>a) separation system at source; check for correct separation</t>
  </si>
  <si>
    <t>The enterprise separates paper, glass, plastic, aluminium, and organic waste</t>
  </si>
  <si>
    <t>b) waste storage area; check for consistent sorting</t>
  </si>
  <si>
    <r>
      <t>The enterprise waste management plan includes a plan to reduce pollution from refrigerants, used fuel, paints, pesticides,</t>
    </r>
    <r>
      <rPr>
        <sz val="9"/>
        <rFont val="Verdana"/>
        <family val="2"/>
      </rPr>
      <t xml:space="preserve"> cleaning materials and large </t>
    </r>
  </si>
  <si>
    <t>a) waste management plan contains all elements in criteria above</t>
  </si>
  <si>
    <t>batteries. The use of harmful substances, is minimized, and substituted when available, by innocuous products or processes. All storage, use, handling, and disposal of chemicals are properly managed.  There is evidence of implementation of this plan</t>
  </si>
  <si>
    <t>b) request enterprise “shows” at least 2 ways they are doing this</t>
  </si>
  <si>
    <r>
      <t>a)</t>
    </r>
    <r>
      <rPr>
        <sz val="9"/>
        <rFont val="Times New Roman"/>
        <family val="1"/>
      </rPr>
      <t xml:space="preserve">  </t>
    </r>
    <r>
      <rPr>
        <sz val="9"/>
        <rFont val="Verdana"/>
        <family val="2"/>
      </rPr>
      <t>check dishwashing &amp; laundry detergents</t>
    </r>
  </si>
  <si>
    <r>
      <t>S</t>
    </r>
    <r>
      <rPr>
        <sz val="10"/>
        <rFont val="Verdana"/>
        <family val="2"/>
      </rPr>
      <t>taff have been recently trained in the use of chemicals and harmful products as applicable</t>
    </r>
  </si>
  <si>
    <t>a) evidence of innovative approaches to reducing or recycling waste e.g. participation in glass recycling project, composting toilets, collection of community compost, policy against plastic bag usage, scrap metal recycling, contract for collection of waste cooking oil</t>
  </si>
  <si>
    <t>b) There is minimal pollution from noise, light, runoff, erosion, ozone depleting compounds, air pollutants, water pollutants, soil contaminants</t>
  </si>
  <si>
    <t xml:space="preserve">Only in exceptional or emergency situations should there be any pollution which affects natural ecosystems or the local community. </t>
  </si>
  <si>
    <t>WATER</t>
  </si>
  <si>
    <t>The enterprise has developed and implemented a water management plan that is suited to its scale.</t>
  </si>
  <si>
    <t>a) plan should include: i) identification of main water uses (e.g., showers, toilets, kitchen appliances, bar, swimming pool, cleaning); ii) the total quantity currently used; iii) time-bound targets for reduction in water use</t>
  </si>
  <si>
    <t>b) at least two pieces of evidence to suggest the plan has been implemented</t>
  </si>
  <si>
    <t>For small enterprises, the plan can be part of the sustainability policy</t>
  </si>
  <si>
    <r>
      <t>a)</t>
    </r>
    <r>
      <rPr>
        <sz val="7"/>
        <rFont val="Times New Roman"/>
        <family val="1"/>
      </rPr>
      <t xml:space="preserve">  </t>
    </r>
    <r>
      <rPr>
        <sz val="9"/>
        <rFont val="Verdana"/>
        <family val="2"/>
      </rPr>
      <t>Water risk has been assessed and documented.</t>
    </r>
  </si>
  <si>
    <r>
      <t>The enterprise’s water management plan contains the following elements: Water risk is assessed, water consumption is measured by type, and steps are taken to minimize overall consumption. Water sourcing is sustainable, and does not adversely affect environmental flows.</t>
    </r>
    <r>
      <rPr>
        <sz val="11"/>
        <rFont val="Calibri"/>
        <family val="2"/>
      </rPr>
      <t xml:space="preserve"> </t>
    </r>
    <r>
      <rPr>
        <sz val="9"/>
        <rFont val="Verdana"/>
        <family val="2"/>
      </rPr>
      <t>In areas of high water risk, context-based water stewardship goals are identified and pursued.</t>
    </r>
  </si>
  <si>
    <r>
      <t>b)</t>
    </r>
    <r>
      <rPr>
        <sz val="7"/>
        <rFont val="Times New Roman"/>
        <family val="1"/>
      </rPr>
      <t xml:space="preserve">  </t>
    </r>
    <r>
      <rPr>
        <sz val="9"/>
        <rFont val="Verdana"/>
        <family val="2"/>
      </rPr>
      <t>Where water risk has been assessed as high, water stewardship goals have been determined.</t>
    </r>
  </si>
  <si>
    <r>
      <t>c)</t>
    </r>
    <r>
      <rPr>
        <sz val="7"/>
        <rFont val="Times New Roman"/>
        <family val="1"/>
      </rPr>
      <t xml:space="preserve">  </t>
    </r>
    <r>
      <rPr>
        <sz val="9"/>
        <rFont val="Verdana"/>
        <family val="2"/>
      </rPr>
      <t>Water used per tourist/night per source is monitored and managed.</t>
    </r>
  </si>
  <si>
    <r>
      <t>d)</t>
    </r>
    <r>
      <rPr>
        <sz val="7"/>
        <rFont val="Times New Roman"/>
        <family val="1"/>
      </rPr>
      <t xml:space="preserve">  </t>
    </r>
    <r>
      <rPr>
        <sz val="9"/>
        <rFont val="Verdana"/>
        <family val="2"/>
      </rPr>
      <t>Equipment and practices are used that minimize water consumption.</t>
    </r>
  </si>
  <si>
    <r>
      <t>e)</t>
    </r>
    <r>
      <rPr>
        <sz val="7"/>
        <rFont val="Times New Roman"/>
        <family val="1"/>
      </rPr>
      <t xml:space="preserve">  </t>
    </r>
    <r>
      <rPr>
        <sz val="9"/>
        <rFont val="Verdana"/>
        <family val="2"/>
      </rPr>
      <t>Water originates from a legal and sustainable source which has not previously affected, and is unlikely in future to affect environmental flows.</t>
    </r>
  </si>
  <si>
    <r>
      <t>f)</t>
    </r>
    <r>
      <rPr>
        <sz val="7"/>
        <rFont val="Times New Roman"/>
        <family val="1"/>
      </rPr>
      <t xml:space="preserve">   </t>
    </r>
    <r>
      <rPr>
        <sz val="9"/>
        <rFont val="Verdana"/>
        <family val="2"/>
      </rPr>
      <t>Consideration is given to cumulative impacts of tourism in the locality on water sources</t>
    </r>
  </si>
  <si>
    <r>
      <t>g)</t>
    </r>
    <r>
      <rPr>
        <sz val="7"/>
        <rFont val="Times New Roman"/>
        <family val="1"/>
      </rPr>
      <t xml:space="preserve">  </t>
    </r>
    <r>
      <rPr>
        <sz val="9"/>
        <rFont val="Verdana"/>
        <family val="2"/>
      </rPr>
      <t>Goals for reducing water consumption are in place</t>
    </r>
  </si>
  <si>
    <t>Staff and guests are given guidance on minimizing water use.</t>
  </si>
  <si>
    <t>a)  inspection shows at least 50% of showers and taps have low-flow devices in place</t>
  </si>
  <si>
    <t>b) test at least two devises with measured bucket and timer. Flow rates should be less than:</t>
  </si>
  <si>
    <t xml:space="preserve">    • 9 litres per minute for low flow faucets and   aerators</t>
  </si>
  <si>
    <t xml:space="preserve">    • 10 litres per minute for low flow showerheads</t>
  </si>
  <si>
    <t>a)  inspection shows at least 50% of toilets/urinals have low-flow devices in place</t>
  </si>
  <si>
    <t>b) test at least two devises with measured bucket and timer. Flow rates should be less than: 5 litres per flush</t>
  </si>
  <si>
    <t xml:space="preserve">Gardens  are irrigated with collected rainwater </t>
  </si>
  <si>
    <t>a)  evidence of innovative approaches to conserving or reusing water e.g. desalination,  drip-watering of gardens, sprinkler systems have override for when it is raining, system in place for guests to report leaks</t>
  </si>
  <si>
    <t>b)  one point each up to three points</t>
  </si>
  <si>
    <t>ENERGY</t>
  </si>
  <si>
    <t>a) plan should include: i) main energy uses (e.g., a/c, lighting); ii) quantity currently used; iii) time-bound targets for reduced usage</t>
  </si>
  <si>
    <t>a) at least 50% of lighting in the enterprise are using energy efficient light bulbs</t>
  </si>
  <si>
    <t>a) at least 50% of large appliances are energy efficient-star rated</t>
  </si>
  <si>
    <r>
      <t>Electric equipment is turned off (not on standby) when</t>
    </r>
    <r>
      <rPr>
        <sz val="9"/>
        <rFont val="Verdana"/>
        <family val="2"/>
      </rPr>
      <t xml:space="preserve"> office is not occupied</t>
    </r>
  </si>
  <si>
    <t>a) notice to staff/guests to switch off lights/ equipment</t>
  </si>
  <si>
    <t>a) at least 50% of offices/facilities are equipped with fans</t>
  </si>
  <si>
    <t xml:space="preserve">The enterprise provides fans as an alternative to air-conditioning </t>
  </si>
  <si>
    <r>
      <t>a) at least two areas show minimum temperature higher than 23</t>
    </r>
    <r>
      <rPr>
        <sz val="9"/>
        <rFont val="Dubai"/>
        <family val="2"/>
      </rPr>
      <t xml:space="preserve"> °</t>
    </r>
    <r>
      <rPr>
        <sz val="8.5500000000000007"/>
        <rFont val="Verdana"/>
        <family val="2"/>
      </rPr>
      <t xml:space="preserve"> C</t>
    </r>
  </si>
  <si>
    <r>
      <t xml:space="preserve">b) </t>
    </r>
    <r>
      <rPr>
        <sz val="9"/>
        <rFont val="Verdana"/>
        <family val="2"/>
      </rPr>
      <t>staff can confirm correct temperature</t>
    </r>
  </si>
  <si>
    <t>a) results from 14.1</t>
  </si>
  <si>
    <t>b) receipts from carbon offsets showing more than 51% carbon has been offset</t>
  </si>
  <si>
    <t>Section 15 offers additional points for use of local carbon offset program</t>
  </si>
  <si>
    <t>The enterprise seeks to reduce transportation requirements in its operations and and actively encourages the use of cleaner and more resource efficient alternatives by customers, employees, suppliers and in its own operations</t>
  </si>
  <si>
    <r>
      <t>a) Customers, staff and suppliers are aware of practical measures/opportunities to reduce transport related greenhouse gas emissions</t>
    </r>
    <r>
      <rPr>
        <sz val="9"/>
        <rFont val="Calibri"/>
        <family val="2"/>
      </rPr>
      <t>.</t>
    </r>
  </si>
  <si>
    <t>a) evidence of innovative approaches to energy conservation and/or renewable energy use e.g. energy generated is transferred to national grid, water is desalinated using solar power, solar power lighting systems are used, bicycles are available for guest use, only non-motorized water recreation is provided</t>
  </si>
  <si>
    <t xml:space="preserve">b) one point each practice up to three points                           </t>
  </si>
  <si>
    <t>STAFF</t>
  </si>
  <si>
    <r>
      <t xml:space="preserve">The enterprise conforms to </t>
    </r>
    <r>
      <rPr>
        <sz val="9"/>
        <rFont val="Verdana"/>
        <family val="2"/>
      </rPr>
      <t>Employment Act and Occupational Health and Safety Decree and meets or exceeds minimum wage (the established national living wage) for all salaried employees</t>
    </r>
  </si>
  <si>
    <t>a) list of all employees</t>
  </si>
  <si>
    <t>b) confirmation that all employees are paid over the minimum wage</t>
  </si>
  <si>
    <t>c) payment is made into Personal Income Tax for all workers and other national social security/pension system for local workers</t>
  </si>
  <si>
    <t>d) overtime is paid for hours worked beyond the established work week hours and working hours must not exceed the legal maximums or those</t>
  </si>
  <si>
    <t>established by the local and International Labour Organization.</t>
  </si>
  <si>
    <t xml:space="preserve">e) all employees have the right to annual paid vacation.                                                                                                                                                                                                                                  </t>
  </si>
  <si>
    <t>a) staff know procedure for lodging a dispute e.g. employee handbook, publicly posted knowledge confirmed by staff member</t>
  </si>
  <si>
    <t>b) enterprise has details of laws on labour practices</t>
  </si>
  <si>
    <t>c) assessor checks with community office on active disputes prior to assessment and confirms fair practices are implemented</t>
  </si>
  <si>
    <r>
      <t>At least 60% of full-time staff are Seychellois</t>
    </r>
    <r>
      <rPr>
        <u/>
        <sz val="9"/>
        <rFont val="Verdana"/>
        <family val="2"/>
      </rPr>
      <t xml:space="preserve"> </t>
    </r>
  </si>
  <si>
    <r>
      <t>At least 30% of management/supervisory level staff are Seychellois</t>
    </r>
    <r>
      <rPr>
        <u/>
        <sz val="9"/>
        <rFont val="Verdana"/>
        <family val="2"/>
      </rPr>
      <t xml:space="preserve"> </t>
    </r>
  </si>
  <si>
    <t>a)  staff room is suited to the scale of the enterprise</t>
  </si>
  <si>
    <t>b)  staff room has lockers for staff use</t>
  </si>
  <si>
    <t> </t>
  </si>
  <si>
    <t>Suitable protective clothing is provided for staff where applicable</t>
  </si>
  <si>
    <t>a) assessor is provided with employee name</t>
  </si>
  <si>
    <t>b) employee designated in this role can be identified by other staff</t>
  </si>
  <si>
    <t>a) copy of the policy is posted in staff room or public area</t>
  </si>
  <si>
    <t>b) information about sustainability policy is included in employee handbook</t>
  </si>
  <si>
    <t>c) evidence that all staff have attended training on sustainability issues</t>
  </si>
  <si>
    <t>d) staff questioned are aware of the policy</t>
  </si>
  <si>
    <r>
      <t>The</t>
    </r>
    <r>
      <rPr>
        <sz val="9"/>
        <rFont val="Verdana"/>
        <family val="2"/>
      </rPr>
      <t xml:space="preserve"> organization offers equal employment and advancement opportunities, including management positions without discrimination by gender, race, religion, disability or in other ways</t>
    </r>
  </si>
  <si>
    <t>a) Percentage of women and local minority employees on staff is reflective of local demographics (both in management and non-management</t>
  </si>
  <si>
    <t>categories)</t>
  </si>
  <si>
    <t>b) Internal promotion of women and local minorities occurs</t>
  </si>
  <si>
    <t>c) There is no child labour (as defined by local laws and the ILO).</t>
  </si>
  <si>
    <t>a) list of staff</t>
  </si>
  <si>
    <t>Staff are engaged with the development and implementation of the enterprise’s sustainability management system and receive periodic guidance and training regarding their roles and responsibilities with respect to environmental, social, cultural, economic, quality, health and safety, human rights and climate change issues risk and crisis management, and are offered opportunities for advancement.</t>
  </si>
  <si>
    <t>b) evidence of training received e.g., materials, manual, videos, certificate</t>
  </si>
  <si>
    <t>c) career opportunities are offered</t>
  </si>
  <si>
    <t>a) record of employee complaints or suggestions with date and name of employee</t>
  </si>
  <si>
    <t>b) note of suggestions which have been acted on</t>
  </si>
  <si>
    <t>a) evidence of innovative approaches to staff management and/or training e.g. international exchange for staff, name badges, benefit system, annual performance evaluation</t>
  </si>
  <si>
    <t>b) one point each up to three points</t>
  </si>
  <si>
    <t>CONSERVATION</t>
  </si>
  <si>
    <t>a) Impact Assessment report for buildings built in the last year</t>
  </si>
  <si>
    <t>The planning, siting, design, construction, renovation, operation and demolition of buildings and infrastructure respect the natural and cultural heritage and comply with national zoning laws and regulations regarding natural and cultural capacity and impact assessment.</t>
  </si>
  <si>
    <t>b) confirmation from Ministry Of Environment that any new buildings are in line with regulations  (check beach set-back, design, impact assessment, and land and water rights as appropriate)</t>
  </si>
  <si>
    <r>
      <t>a)</t>
    </r>
    <r>
      <rPr>
        <sz val="7"/>
        <rFont val="Times New Roman"/>
        <family val="1"/>
      </rPr>
      <t xml:space="preserve">  </t>
    </r>
    <r>
      <rPr>
        <sz val="9"/>
        <rFont val="Verdana"/>
        <family val="2"/>
      </rPr>
      <t>guideline from Department of Environment</t>
    </r>
  </si>
  <si>
    <t>Any interactions with wildlife, taking into account cumulative impacts, do not produce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</si>
  <si>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r>
      <t>b)</t>
    </r>
    <r>
      <rPr>
        <sz val="7"/>
        <rFont val="Times New Roman"/>
        <family val="1"/>
      </rPr>
      <t xml:space="preserve">  </t>
    </r>
    <r>
      <rPr>
        <sz val="9"/>
        <rFont val="Verdana"/>
        <family val="2"/>
      </rPr>
      <t>has copy of turtle guidelines</t>
    </r>
  </si>
  <si>
    <t>guidelines are publicly posted</t>
  </si>
  <si>
    <t>a)  there is evidence of compliance with local to international laws for any harvesting, consumption, display, sale, or trade of wildlife.</t>
  </si>
  <si>
    <t>No wildlife or domestic animals are acquired, bred or held except under approved conditions by those authorized and properly equipped to house and care for them conforming to local and international law and standards of animal welfare</t>
  </si>
  <si>
    <t>b) has copy of tortoise/bird keeping guidelines</t>
  </si>
  <si>
    <t>c) guidelines are publicly posted and adhered to</t>
  </si>
  <si>
    <t>a) assessor checks location relative to protected land and marine areas prior to visit</t>
  </si>
  <si>
    <t xml:space="preserve">The enterprise supports and contributes to biodiversity conservation on its own property and including natural sites, natural protected areas and areas of high biodiversity value.  If it is located in or adjacent to a protected land or marine area it has established guidelines or a code of behaviour to minimize visitor impacts on this area.  Any disturbance of natural ecosystems is minimized, rehabilitated, and there is a compensatory contribution to conservation management.            </t>
  </si>
  <si>
    <t>b) code of behaviour must be sited</t>
  </si>
  <si>
    <t>c)  a percentage of annual CSR is allocated to support conservation</t>
  </si>
  <si>
    <t>The enterprise contributes to the protection, preservation and enhancement of local properties, sites and traditions of historical, archaeological, cultural and spiritual significance and does</t>
  </si>
  <si>
    <t>a) has built boardwalks over wetland, taken steps to protect dunes, historic buildings, endangered species or forest areas</t>
  </si>
  <si>
    <t>not impede access to them by local residents</t>
  </si>
  <si>
    <t>b) local access is not impeded</t>
  </si>
  <si>
    <t>Assessor must sight these projects and confirm access is not impeded</t>
  </si>
  <si>
    <t>a) design of  buildings makes use of local architecture</t>
  </si>
  <si>
    <t>The enterprise values and makes use of traditional or contemporary authentic local art, architecture, or cultural heritage  in its operations, design, decoration, food or shops while respecting the intellectual property rights of local communities</t>
  </si>
  <si>
    <t>b) décor makes use of local art</t>
  </si>
  <si>
    <t>c) food includes local dishes</t>
  </si>
  <si>
    <t>d) enterprise is aware of IP laws</t>
  </si>
  <si>
    <t>a)  any sales, trading or display of historical and archeological artifacts is permitted by local to international law.</t>
  </si>
  <si>
    <t xml:space="preserve">The organization should be able to show evidence it is permitted prior to any sales, trading or display </t>
  </si>
  <si>
    <t>a) evidence of innovative approaches to conservation or garden design e.g. monitoring endangered species, working with conservation organizations, sitting on board of conservation organizations</t>
  </si>
  <si>
    <t>COMMUNITY</t>
  </si>
  <si>
    <t>a) evidence that public access to the beach and restaurant is not impeded</t>
  </si>
  <si>
    <t>b) assessor to check with DOE regarding any disputes over access to land Assessor should check map of protected areas in training materials</t>
  </si>
  <si>
    <t>a) the local community retains access to public and common areas and is able to engage in traditional, non-tourism livelihoods.</t>
  </si>
  <si>
    <t>b) rights-of-way, transport, and housing remain accessible and affordable to local people</t>
  </si>
  <si>
    <t>c) no increase in the number of incidents/reports of outages, reduced service or quality of product for the local community as compared to the enterprise.</t>
  </si>
  <si>
    <t xml:space="preserve">d) no reduction in availability of water, waste, and energy to the local community as the result of the organization’s activities. </t>
  </si>
  <si>
    <r>
      <t>The enterprise actively supports community development and local infrastructure initiatives.</t>
    </r>
    <r>
      <rPr>
        <sz val="11"/>
        <rFont val="Calibri"/>
        <family val="2"/>
      </rPr>
      <t xml:space="preserve"> </t>
    </r>
    <r>
      <rPr>
        <sz val="9"/>
        <rFont val="Verdana"/>
        <family val="2"/>
      </rPr>
      <t xml:space="preserve">Examples of initiatives include education, training, health and sanitation and projects which address the impacts of climate change.   </t>
    </r>
  </si>
  <si>
    <t>a) evidence of innovative approaches to community engagement e.g. Financial or in-kind donation to community organisation and initiatives; hosting education/school groups on site; donating time to community or charitable organisations (not covered in 22.3); donation of products, linen, furniture, food or similar to charitable organisations</t>
  </si>
  <si>
    <t>GUEST</t>
  </si>
  <si>
    <t>a) can be written e.g., brochure, in-room guide, poster, code of behaviour or verbally explained but must include all elements in the criteria as applicable</t>
  </si>
  <si>
    <t>The enterprise follows international and national good practice and locally agreed guidance for the management and promotion of visits to culturally or historically sensitive sites e.g local attractions, protected areas, and endangered species, and informs guests about appropriate behaviour code when visiting natural sites, villages, historic, and cultural heritage sites in order to minimize adverse impacts and maximize local benefits and visitor fulfilment.</t>
  </si>
  <si>
    <t>b) if primarily verbal, at least a code of behaviour must be publicly posted</t>
  </si>
  <si>
    <t>c) assessor will need to be satisfied that all the elements above are covered</t>
  </si>
  <si>
    <r>
      <t>a)</t>
    </r>
    <r>
      <rPr>
        <sz val="7"/>
        <rFont val="Times New Roman"/>
        <family val="1"/>
      </rPr>
      <t xml:space="preserve">  </t>
    </r>
    <r>
      <rPr>
        <sz val="9"/>
        <rFont val="Verdana"/>
        <family val="2"/>
      </rPr>
      <t>evidence that this is being done</t>
    </r>
  </si>
  <si>
    <t>The enterprise informs guests about opportunities and encourages their involvement and their support in conservation and climate change adaptation projects and initiatives</t>
  </si>
  <si>
    <r>
      <t>b)</t>
    </r>
    <r>
      <rPr>
        <sz val="7"/>
        <rFont val="Times New Roman"/>
        <family val="1"/>
      </rPr>
      <t xml:space="preserve">    </t>
    </r>
    <r>
      <rPr>
        <sz val="9"/>
        <rFont val="Verdana"/>
        <family val="2"/>
      </rPr>
      <t>may be donation box to support projects to address Climate change adaptation</t>
    </r>
  </si>
  <si>
    <t>a) schedules are publicly posted</t>
  </si>
  <si>
    <t>b) front desk staff are knowledgeable in these schedules (current schedules available from SPTC)</t>
  </si>
  <si>
    <t>a)  system for collecting guest feedback is in place</t>
  </si>
  <si>
    <t>b) evidence that feedback is recorded and acted on e.g., log with action taken</t>
  </si>
  <si>
    <t xml:space="preserve">a)Facilities and services are accessible to visitors and workers with special needs                                                                                                                                                                      </t>
  </si>
  <si>
    <t>b)Level of accessibility is clearly communicated                                                                                                                                                                                                                               Points may be awarded if main entrance, restaurant, and at least one guestroom and toilet is accessible. Level of accessibility is clearly communicated.</t>
  </si>
  <si>
    <t xml:space="preserve">RESULTS </t>
  </si>
  <si>
    <t>Total score</t>
  </si>
  <si>
    <t>1. Management</t>
  </si>
  <si>
    <t>3. Health &amp; Safety Standards</t>
  </si>
  <si>
    <t>Total</t>
  </si>
  <si>
    <t>2. Waste</t>
  </si>
  <si>
    <t>4. Waste Water</t>
  </si>
  <si>
    <t>8. Other Waste Practices</t>
  </si>
  <si>
    <t>3. Water</t>
  </si>
  <si>
    <t>4. Energy</t>
  </si>
  <si>
    <t>15. Other Energy Related Practices</t>
  </si>
  <si>
    <t>5.Staff</t>
  </si>
  <si>
    <t>16. Staff Pay &amp; Opportunities</t>
  </si>
  <si>
    <t>6. Conservation</t>
  </si>
  <si>
    <t>20. Conserve Habitats &amp; Species</t>
  </si>
  <si>
    <t>21. Garden &amp; Design</t>
  </si>
  <si>
    <t>7. Community</t>
  </si>
  <si>
    <t>8. Guests</t>
  </si>
  <si>
    <t>Total Score</t>
  </si>
  <si>
    <t>Total score to be certified (Gold)</t>
  </si>
  <si>
    <t>Score to be recognized level 3 (Silver)</t>
  </si>
  <si>
    <t>36 - 45</t>
  </si>
  <si>
    <t>Score to be recognized level 2 (Bronze)</t>
  </si>
  <si>
    <t>29 - 35</t>
  </si>
  <si>
    <t>Score to be recognized level 1 (Blue)</t>
  </si>
  <si>
    <t>22 - 28</t>
  </si>
  <si>
    <t>Final Comments &amp;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</si>
</sst>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Verdana"/>
    </font>
    <font>
      <sz val="8"/>
      <name val="Verdana"/>
      <family val="2"/>
    </font>
    <font>
      <u/>
      <sz val="10"/>
      <color indexed="12"/>
      <name val="Verdana"/>
      <family val="2"/>
    </font>
    <font>
      <u/>
      <sz val="10"/>
      <color indexed="20"/>
      <name val="Verdana"/>
      <family val="2"/>
    </font>
    <font>
      <u/>
      <sz val="10"/>
      <color theme="10"/>
      <name val="Verdana"/>
      <family val="2"/>
    </font>
    <font>
      <u/>
      <sz val="10"/>
      <color theme="11"/>
      <name val="Verdana"/>
      <family val="2"/>
    </font>
    <font>
      <b/>
      <sz val="14"/>
      <name val="Arial"/>
      <family val="2"/>
    </font>
    <font>
      <sz val="14"/>
      <name val="Arial"/>
      <family val="2"/>
    </font>
    <font>
      <b/>
      <sz val="14"/>
      <name val="Verdana"/>
      <family val="2"/>
    </font>
    <font>
      <b/>
      <sz val="14"/>
      <color indexed="9"/>
      <name val="Arial"/>
      <family val="2"/>
    </font>
    <font>
      <sz val="14"/>
      <name val="Verdana"/>
      <family val="2"/>
    </font>
    <font>
      <u/>
      <sz val="14"/>
      <name val="Verdana"/>
      <family val="2"/>
    </font>
    <font>
      <b/>
      <sz val="10"/>
      <name val="Verdana"/>
      <family val="2"/>
    </font>
    <font>
      <sz val="10"/>
      <name val="Verdana"/>
      <family val="2"/>
    </font>
    <font>
      <b/>
      <sz val="16"/>
      <color theme="6" tint="-0.249977111117893"/>
      <name val="Verdana"/>
      <family val="2"/>
    </font>
    <font>
      <b/>
      <sz val="9"/>
      <name val="Verdana"/>
      <family val="2"/>
    </font>
    <font>
      <sz val="9"/>
      <name val="Verdana"/>
      <family val="2"/>
    </font>
    <font>
      <sz val="12"/>
      <name val="Verdana"/>
      <family val="2"/>
    </font>
    <font>
      <sz val="11"/>
      <name val="Calibri"/>
      <family val="2"/>
    </font>
    <font>
      <b/>
      <sz val="11"/>
      <name val="Calibri"/>
      <family val="2"/>
    </font>
    <font>
      <sz val="12"/>
      <name val="Calibri"/>
      <family val="2"/>
    </font>
    <font>
      <u/>
      <sz val="11"/>
      <name val="Calibri"/>
      <family val="2"/>
    </font>
    <font>
      <b/>
      <sz val="12"/>
      <name val="Calibri"/>
      <family val="2"/>
    </font>
    <font>
      <b/>
      <i/>
      <sz val="10"/>
      <name val="Verdana"/>
      <family val="2"/>
    </font>
    <font>
      <b/>
      <sz val="12"/>
      <name val="Verdana"/>
      <family val="2"/>
    </font>
    <font>
      <b/>
      <sz val="9"/>
      <color rgb="FFFF0000"/>
      <name val="Verdana"/>
      <family val="2"/>
    </font>
    <font>
      <sz val="7"/>
      <name val="Times New Roman"/>
      <family val="1"/>
    </font>
    <font>
      <strike/>
      <sz val="9"/>
      <name val="Verdana"/>
      <family val="2"/>
    </font>
    <font>
      <b/>
      <sz val="16"/>
      <name val="Verdana"/>
      <family val="2"/>
    </font>
    <font>
      <b/>
      <sz val="16"/>
      <color rgb="FFC00000"/>
      <name val="Verdana"/>
      <family val="2"/>
    </font>
    <font>
      <b/>
      <sz val="12"/>
      <color theme="0"/>
      <name val="Calibri"/>
      <family val="2"/>
    </font>
    <font>
      <sz val="10"/>
      <color theme="0"/>
      <name val="Verdana"/>
      <family val="2"/>
    </font>
    <font>
      <b/>
      <sz val="16"/>
      <color rgb="FF808000"/>
      <name val="Calibri"/>
      <family val="2"/>
    </font>
    <font>
      <b/>
      <sz val="16"/>
      <color rgb="FF808000"/>
      <name val="Verdana"/>
      <family val="2"/>
    </font>
    <font>
      <sz val="9"/>
      <name val="Calibri"/>
      <family val="2"/>
    </font>
    <font>
      <u/>
      <sz val="9"/>
      <name val="Verdana"/>
      <family val="2"/>
    </font>
    <font>
      <sz val="9"/>
      <name val="Dubai"/>
      <family val="2"/>
    </font>
    <font>
      <sz val="8.5500000000000007"/>
      <name val="Verdana"/>
      <family val="2"/>
    </font>
    <font>
      <sz val="9"/>
      <name val="Times New Roman"/>
      <family val="1"/>
    </font>
    <font>
      <b/>
      <sz val="10"/>
      <name val="Verdana"/>
    </font>
  </fonts>
  <fills count="20">
    <fill>
      <patternFill patternType="none"/>
    </fill>
    <fill>
      <patternFill patternType="gray125"/>
    </fill>
    <fill>
      <patternFill patternType="solid">
        <fgColor indexed="22"/>
        <bgColor indexed="64"/>
      </patternFill>
    </fill>
    <fill>
      <patternFill patternType="solid">
        <fgColor indexed="60"/>
        <bgColor indexed="64"/>
      </patternFill>
    </fill>
    <fill>
      <patternFill patternType="solid">
        <fgColor indexed="51"/>
        <bgColor indexed="64"/>
      </patternFill>
    </fill>
    <fill>
      <patternFill patternType="solid">
        <fgColor indexed="53"/>
        <bgColor indexed="64"/>
      </patternFill>
    </fill>
    <fill>
      <patternFill patternType="solid">
        <fgColor indexed="19"/>
        <bgColor indexed="64"/>
      </patternFill>
    </fill>
    <fill>
      <patternFill patternType="solid">
        <fgColor indexed="15"/>
        <bgColor indexed="64"/>
      </patternFill>
    </fill>
    <fill>
      <patternFill patternType="solid">
        <fgColor indexed="11"/>
        <bgColor indexed="64"/>
      </patternFill>
    </fill>
    <fill>
      <patternFill patternType="solid">
        <fgColor indexed="9"/>
        <bgColor indexed="64"/>
      </patternFill>
    </fill>
    <fill>
      <patternFill patternType="solid">
        <fgColor indexed="21"/>
        <bgColor indexed="64"/>
      </patternFill>
    </fill>
    <fill>
      <patternFill patternType="solid">
        <fgColor indexed="63"/>
        <bgColor indexed="64"/>
      </patternFill>
    </fill>
    <fill>
      <patternFill patternType="solid">
        <fgColor rgb="FF808000"/>
        <bgColor indexed="64"/>
      </patternFill>
    </fill>
    <fill>
      <patternFill patternType="solid">
        <fgColor theme="1" tint="0.14999847407452621"/>
        <bgColor indexed="64"/>
      </patternFill>
    </fill>
    <fill>
      <patternFill patternType="solid">
        <fgColor rgb="FFC00000"/>
        <bgColor indexed="64"/>
      </patternFill>
    </fill>
    <fill>
      <patternFill patternType="solid">
        <fgColor rgb="FF00FFFF"/>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009999"/>
        <bgColor indexed="64"/>
      </patternFill>
    </fill>
  </fills>
  <borders count="38">
    <border>
      <left/>
      <right/>
      <top/>
      <bottom/>
      <diagonal/>
    </border>
    <border>
      <left style="thin">
        <color indexed="22"/>
      </left>
      <right style="thin">
        <color indexed="22"/>
      </right>
      <top style="thin">
        <color indexed="22"/>
      </top>
      <bottom style="thin">
        <color indexed="22"/>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0"/>
  </cellStyleXfs>
  <cellXfs count="297">
    <xf numFmtId="0" fontId="0" fillId="0" borderId="0" xfId="0"/>
    <xf numFmtId="0" fontId="6" fillId="0" borderId="0" xfId="0" applyFont="1" applyAlignment="1">
      <alignment horizontal="center" vertical="top"/>
    </xf>
    <xf numFmtId="0" fontId="7" fillId="0" borderId="0" xfId="0" applyFont="1" applyAlignment="1">
      <alignment horizontal="center" vertical="top" wrapText="1"/>
    </xf>
    <xf numFmtId="1" fontId="6" fillId="0" borderId="0" xfId="0" applyNumberFormat="1" applyFont="1" applyAlignment="1">
      <alignment horizontal="center" vertical="top"/>
    </xf>
    <xf numFmtId="0" fontId="7" fillId="0" borderId="0" xfId="0" applyFont="1" applyAlignment="1">
      <alignment horizontal="center" vertical="top"/>
    </xf>
    <xf numFmtId="0" fontId="7" fillId="0" borderId="1" xfId="0" applyFont="1" applyBorder="1" applyAlignment="1">
      <alignment horizontal="center" vertical="center" wrapText="1"/>
    </xf>
    <xf numFmtId="0" fontId="6" fillId="2" borderId="3" xfId="0" applyFont="1" applyFill="1" applyBorder="1" applyAlignment="1">
      <alignment horizontal="center" vertical="center" wrapText="1"/>
    </xf>
    <xf numFmtId="0" fontId="7" fillId="0" borderId="2" xfId="0" applyFont="1" applyBorder="1" applyAlignment="1">
      <alignment horizontal="center" vertical="top"/>
    </xf>
    <xf numFmtId="0" fontId="7" fillId="0" borderId="0" xfId="0" applyFont="1" applyAlignment="1">
      <alignment horizontal="center" vertical="center" wrapText="1"/>
    </xf>
    <xf numFmtId="0" fontId="10" fillId="0" borderId="0" xfId="0" applyFont="1" applyAlignment="1">
      <alignment horizontal="center" vertical="top" wrapText="1"/>
    </xf>
    <xf numFmtId="1" fontId="7" fillId="0" borderId="0" xfId="0" applyNumberFormat="1" applyFont="1" applyAlignment="1">
      <alignment horizontal="center" vertical="top"/>
    </xf>
    <xf numFmtId="0" fontId="14" fillId="0" borderId="0" xfId="0" applyFont="1"/>
    <xf numFmtId="0" fontId="10" fillId="0" borderId="0" xfId="0" applyFont="1" applyAlignment="1">
      <alignment horizontal="left" vertical="center" wrapText="1"/>
    </xf>
    <xf numFmtId="0" fontId="7" fillId="0" borderId="5" xfId="0" applyFont="1" applyBorder="1" applyAlignment="1">
      <alignment horizontal="center" vertical="top"/>
    </xf>
    <xf numFmtId="0" fontId="8" fillId="0" borderId="0" xfId="0" applyFont="1" applyAlignment="1">
      <alignment horizontal="center" vertical="center" wrapText="1"/>
    </xf>
    <xf numFmtId="0" fontId="16" fillId="0" borderId="0" xfId="0" applyFont="1"/>
    <xf numFmtId="0" fontId="15" fillId="0" borderId="0" xfId="0" applyFont="1"/>
    <xf numFmtId="0" fontId="15" fillId="0" borderId="0" xfId="0" applyFont="1" applyAlignment="1">
      <alignment horizontal="center" vertical="center"/>
    </xf>
    <xf numFmtId="0" fontId="19" fillId="0" borderId="0" xfId="0" applyFont="1" applyAlignment="1">
      <alignment vertic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0" borderId="10" xfId="0" applyFont="1" applyBorder="1" applyAlignment="1">
      <alignment vertical="center"/>
    </xf>
    <xf numFmtId="0" fontId="19" fillId="0" borderId="10" xfId="0" applyFont="1" applyBorder="1" applyAlignment="1">
      <alignment vertical="center"/>
    </xf>
    <xf numFmtId="0" fontId="18" fillId="0" borderId="10" xfId="0" applyFont="1" applyBorder="1" applyAlignment="1">
      <alignment vertical="center"/>
    </xf>
    <xf numFmtId="0" fontId="0" fillId="0" borderId="13" xfId="0" applyBorder="1"/>
    <xf numFmtId="0" fontId="0" fillId="0" borderId="14" xfId="0" applyBorder="1"/>
    <xf numFmtId="0" fontId="0" fillId="0" borderId="15" xfId="0" applyBorder="1"/>
    <xf numFmtId="0" fontId="0" fillId="0" borderId="10" xfId="0" applyBorder="1" applyAlignment="1">
      <alignment wrapText="1"/>
    </xf>
    <xf numFmtId="0" fontId="17" fillId="0" borderId="0" xfId="0" applyFont="1" applyAlignment="1">
      <alignment vertical="top"/>
    </xf>
    <xf numFmtId="0" fontId="17" fillId="0" borderId="0" xfId="0" applyFont="1" applyAlignment="1">
      <alignment vertical="center"/>
    </xf>
    <xf numFmtId="0" fontId="17" fillId="0" borderId="0" xfId="0" applyFont="1"/>
    <xf numFmtId="0" fontId="12" fillId="0" borderId="11" xfId="0" applyFont="1" applyBorder="1"/>
    <xf numFmtId="0" fontId="12" fillId="0" borderId="11" xfId="0" applyFont="1" applyBorder="1" applyAlignment="1">
      <alignment horizontal="right"/>
    </xf>
    <xf numFmtId="0" fontId="12" fillId="0" borderId="15" xfId="0" applyFont="1" applyBorder="1"/>
    <xf numFmtId="0" fontId="13" fillId="0" borderId="10" xfId="0" applyFont="1" applyBorder="1"/>
    <xf numFmtId="0" fontId="12" fillId="0" borderId="16" xfId="0" applyFont="1" applyBorder="1" applyAlignment="1">
      <alignment vertical="center"/>
    </xf>
    <xf numFmtId="0" fontId="0" fillId="0" borderId="16" xfId="0" applyBorder="1"/>
    <xf numFmtId="0" fontId="12" fillId="0" borderId="17" xfId="0" applyFont="1" applyBorder="1"/>
    <xf numFmtId="0" fontId="13" fillId="0" borderId="7" xfId="0" applyFont="1" applyBorder="1"/>
    <xf numFmtId="0" fontId="12" fillId="0" borderId="15" xfId="0" applyFont="1" applyBorder="1" applyAlignment="1">
      <alignment horizontal="right"/>
    </xf>
    <xf numFmtId="0" fontId="12" fillId="0" borderId="6" xfId="0" applyFont="1" applyBorder="1" applyAlignment="1">
      <alignment vertical="center" wrapText="1"/>
    </xf>
    <xf numFmtId="0" fontId="0" fillId="0" borderId="18" xfId="0" applyBorder="1"/>
    <xf numFmtId="0" fontId="12" fillId="0" borderId="18" xfId="0" applyFont="1" applyBorder="1"/>
    <xf numFmtId="0" fontId="12" fillId="0" borderId="18" xfId="0" applyFont="1" applyBorder="1" applyAlignment="1">
      <alignment horizontal="right"/>
    </xf>
    <xf numFmtId="0" fontId="0" fillId="0" borderId="19" xfId="0" applyBorder="1"/>
    <xf numFmtId="0" fontId="12" fillId="0" borderId="20" xfId="0" applyFont="1" applyBorder="1" applyAlignment="1">
      <alignment horizontal="right"/>
    </xf>
    <xf numFmtId="0" fontId="0" fillId="0" borderId="20" xfId="0" applyBorder="1"/>
    <xf numFmtId="0" fontId="12" fillId="0" borderId="6" xfId="0" applyFont="1" applyBorder="1"/>
    <xf numFmtId="0" fontId="12" fillId="0" borderId="6" xfId="0" applyFont="1" applyBorder="1" applyAlignment="1">
      <alignment vertical="center"/>
    </xf>
    <xf numFmtId="0" fontId="13" fillId="0" borderId="18" xfId="0" applyFont="1" applyBorder="1"/>
    <xf numFmtId="0" fontId="13" fillId="0" borderId="19" xfId="0" applyFont="1" applyBorder="1"/>
    <xf numFmtId="0" fontId="13" fillId="0" borderId="20" xfId="0" applyFont="1" applyBorder="1"/>
    <xf numFmtId="0" fontId="12" fillId="0" borderId="6" xfId="0" applyFont="1" applyBorder="1" applyAlignment="1">
      <alignment horizontal="right"/>
    </xf>
    <xf numFmtId="0" fontId="22" fillId="0" borderId="0" xfId="0" applyFont="1" applyAlignment="1">
      <alignment horizontal="center" vertical="center"/>
    </xf>
    <xf numFmtId="0" fontId="19" fillId="0" borderId="12" xfId="0" applyFont="1" applyBorder="1" applyAlignment="1">
      <alignment vertical="center"/>
    </xf>
    <xf numFmtId="0" fontId="23" fillId="0" borderId="0" xfId="0" applyFont="1"/>
    <xf numFmtId="0" fontId="22" fillId="0" borderId="17" xfId="0" applyFont="1" applyBorder="1" applyAlignment="1">
      <alignment vertical="center" wrapText="1"/>
    </xf>
    <xf numFmtId="0" fontId="22" fillId="0" borderId="20" xfId="0" applyFont="1" applyBorder="1" applyAlignment="1">
      <alignment vertical="center" wrapText="1"/>
    </xf>
    <xf numFmtId="0" fontId="0" fillId="0" borderId="15" xfId="0" applyBorder="1" applyAlignment="1">
      <alignment vertical="center" wrapText="1"/>
    </xf>
    <xf numFmtId="0" fontId="22" fillId="0" borderId="15" xfId="0" applyFont="1" applyBorder="1" applyAlignment="1">
      <alignment vertical="center" wrapText="1"/>
    </xf>
    <xf numFmtId="0" fontId="22" fillId="0" borderId="11" xfId="0" applyFont="1" applyBorder="1" applyAlignment="1">
      <alignment vertical="center" wrapText="1"/>
    </xf>
    <xf numFmtId="0" fontId="0" fillId="0" borderId="11" xfId="0" applyBorder="1" applyAlignment="1">
      <alignment vertical="top" wrapText="1"/>
    </xf>
    <xf numFmtId="0" fontId="0" fillId="0" borderId="15" xfId="0" applyBorder="1" applyAlignment="1">
      <alignment vertical="top" wrapText="1"/>
    </xf>
    <xf numFmtId="0" fontId="16" fillId="0" borderId="11" xfId="0" applyFont="1" applyBorder="1" applyAlignment="1">
      <alignment vertical="center" wrapText="1"/>
    </xf>
    <xf numFmtId="0" fontId="15" fillId="0" borderId="11" xfId="0" applyFont="1" applyBorder="1" applyAlignment="1">
      <alignment vertical="center" wrapText="1"/>
    </xf>
    <xf numFmtId="0" fontId="15" fillId="0" borderId="15" xfId="0" applyFont="1" applyBorder="1" applyAlignment="1">
      <alignment vertical="center" wrapText="1"/>
    </xf>
    <xf numFmtId="0" fontId="16" fillId="0" borderId="15" xfId="0" applyFont="1" applyBorder="1" applyAlignment="1">
      <alignment vertical="center" wrapText="1"/>
    </xf>
    <xf numFmtId="0" fontId="25" fillId="0" borderId="11" xfId="0" applyFont="1" applyBorder="1" applyAlignment="1">
      <alignment vertical="center" wrapText="1"/>
    </xf>
    <xf numFmtId="0" fontId="0" fillId="0" borderId="11" xfId="0" applyBorder="1" applyAlignment="1">
      <alignment vertical="center" wrapText="1"/>
    </xf>
    <xf numFmtId="0" fontId="16" fillId="0" borderId="11" xfId="0" applyFont="1" applyBorder="1" applyAlignment="1">
      <alignment horizontal="left" vertical="center" wrapText="1" indent="1"/>
    </xf>
    <xf numFmtId="0" fontId="22" fillId="0" borderId="17" xfId="0" applyFont="1" applyBorder="1" applyAlignment="1">
      <alignment horizontal="center" vertical="center" wrapText="1"/>
    </xf>
    <xf numFmtId="0" fontId="0" fillId="14" borderId="0" xfId="0" applyFill="1"/>
    <xf numFmtId="0" fontId="30" fillId="14" borderId="20" xfId="0" applyFont="1" applyFill="1" applyBorder="1" applyAlignment="1">
      <alignment vertical="center" wrapText="1"/>
    </xf>
    <xf numFmtId="0" fontId="30" fillId="14" borderId="15" xfId="0" applyFont="1" applyFill="1" applyBorder="1" applyAlignment="1">
      <alignment vertical="center" wrapText="1"/>
    </xf>
    <xf numFmtId="0" fontId="31" fillId="14" borderId="0" xfId="0" applyFont="1" applyFill="1"/>
    <xf numFmtId="0" fontId="30" fillId="14" borderId="15"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0" fillId="0" borderId="15" xfId="0" applyBorder="1" applyAlignment="1">
      <alignment horizontal="center" vertical="top" wrapText="1"/>
    </xf>
    <xf numFmtId="0" fontId="22" fillId="0" borderId="11" xfId="0" applyFont="1" applyBorder="1" applyAlignment="1">
      <alignment horizontal="center" vertical="center" wrapText="1"/>
    </xf>
    <xf numFmtId="0" fontId="22" fillId="0" borderId="15" xfId="0" applyFont="1" applyBorder="1" applyAlignment="1">
      <alignment horizontal="center" vertical="center" wrapText="1"/>
    </xf>
    <xf numFmtId="0" fontId="0" fillId="0" borderId="11" xfId="0" applyBorder="1" applyAlignment="1">
      <alignment horizontal="center" vertical="top" wrapText="1"/>
    </xf>
    <xf numFmtId="0" fontId="22" fillId="14" borderId="18" xfId="0" applyFont="1" applyFill="1" applyBorder="1" applyAlignment="1">
      <alignment vertical="center" wrapText="1"/>
    </xf>
    <xf numFmtId="0" fontId="0" fillId="14" borderId="11" xfId="0" applyFill="1" applyBorder="1" applyAlignment="1">
      <alignment vertical="top" wrapText="1"/>
    </xf>
    <xf numFmtId="0" fontId="0" fillId="14" borderId="11" xfId="0" applyFill="1" applyBorder="1" applyAlignment="1">
      <alignment vertical="center" wrapText="1"/>
    </xf>
    <xf numFmtId="0" fontId="0" fillId="14" borderId="11" xfId="0" applyFill="1" applyBorder="1" applyAlignment="1">
      <alignment horizontal="center" vertical="top" wrapText="1"/>
    </xf>
    <xf numFmtId="0" fontId="16" fillId="14" borderId="11" xfId="0" applyFont="1" applyFill="1" applyBorder="1" applyAlignment="1">
      <alignment vertical="center" wrapText="1"/>
    </xf>
    <xf numFmtId="0" fontId="22" fillId="14" borderId="11" xfId="0" applyFont="1" applyFill="1" applyBorder="1" applyAlignment="1">
      <alignment vertical="center" wrapText="1"/>
    </xf>
    <xf numFmtId="0" fontId="15" fillId="14" borderId="11" xfId="0" applyFont="1" applyFill="1" applyBorder="1" applyAlignment="1">
      <alignment horizontal="center" vertical="center" wrapText="1"/>
    </xf>
    <xf numFmtId="0" fontId="0" fillId="0" borderId="0" xfId="0" applyAlignment="1">
      <alignment horizontal="center"/>
    </xf>
    <xf numFmtId="0" fontId="32" fillId="0" borderId="6" xfId="0" applyFont="1" applyBorder="1" applyAlignment="1">
      <alignment vertical="center" wrapText="1"/>
    </xf>
    <xf numFmtId="0" fontId="0" fillId="12" borderId="0" xfId="0" applyFill="1"/>
    <xf numFmtId="0" fontId="30" fillId="12" borderId="20" xfId="0" applyFont="1" applyFill="1" applyBorder="1" applyAlignment="1">
      <alignment vertical="center" wrapText="1"/>
    </xf>
    <xf numFmtId="0" fontId="30" fillId="12" borderId="15" xfId="0" applyFont="1" applyFill="1" applyBorder="1" applyAlignment="1">
      <alignment vertical="center" wrapText="1"/>
    </xf>
    <xf numFmtId="0" fontId="30" fillId="12" borderId="15" xfId="0" applyFont="1" applyFill="1" applyBorder="1" applyAlignment="1">
      <alignment horizontal="center" vertical="center" wrapText="1"/>
    </xf>
    <xf numFmtId="0" fontId="31" fillId="12" borderId="0" xfId="0" applyFont="1" applyFill="1"/>
    <xf numFmtId="0" fontId="22" fillId="12" borderId="11" xfId="0" applyFont="1" applyFill="1" applyBorder="1" applyAlignment="1">
      <alignment vertical="center" wrapText="1"/>
    </xf>
    <xf numFmtId="0" fontId="16" fillId="12" borderId="11" xfId="0" applyFont="1" applyFill="1" applyBorder="1" applyAlignment="1">
      <alignment vertical="center" wrapText="1"/>
    </xf>
    <xf numFmtId="0" fontId="22" fillId="12" borderId="18" xfId="0" applyFont="1" applyFill="1" applyBorder="1" applyAlignment="1">
      <alignment vertical="center" wrapText="1"/>
    </xf>
    <xf numFmtId="0" fontId="0" fillId="12" borderId="11" xfId="0" applyFill="1" applyBorder="1" applyAlignment="1">
      <alignment vertical="top" wrapText="1"/>
    </xf>
    <xf numFmtId="0" fontId="22" fillId="12" borderId="11" xfId="0" applyFont="1" applyFill="1" applyBorder="1" applyAlignment="1">
      <alignment horizontal="center" vertical="center" wrapText="1"/>
    </xf>
    <xf numFmtId="0" fontId="0" fillId="12" borderId="11" xfId="0" applyFill="1" applyBorder="1" applyAlignment="1">
      <alignment vertical="center" wrapText="1"/>
    </xf>
    <xf numFmtId="0" fontId="27" fillId="12" borderId="11" xfId="0" applyFont="1" applyFill="1" applyBorder="1" applyAlignment="1">
      <alignment vertical="center" wrapText="1"/>
    </xf>
    <xf numFmtId="0" fontId="0" fillId="15" borderId="0" xfId="0" applyFill="1"/>
    <xf numFmtId="0" fontId="30" fillId="15" borderId="20" xfId="0" applyFont="1" applyFill="1" applyBorder="1" applyAlignment="1">
      <alignment vertical="center" wrapText="1"/>
    </xf>
    <xf numFmtId="0" fontId="30" fillId="15" borderId="15" xfId="0" applyFont="1" applyFill="1" applyBorder="1" applyAlignment="1">
      <alignment vertical="center" wrapText="1"/>
    </xf>
    <xf numFmtId="0" fontId="31" fillId="15" borderId="0" xfId="0" applyFont="1" applyFill="1"/>
    <xf numFmtId="0" fontId="22" fillId="15" borderId="18" xfId="0" applyFont="1" applyFill="1" applyBorder="1" applyAlignment="1">
      <alignment vertical="center" wrapText="1"/>
    </xf>
    <xf numFmtId="0" fontId="27" fillId="0" borderId="15" xfId="0" applyFont="1" applyBorder="1" applyAlignment="1">
      <alignment vertical="center" wrapText="1"/>
    </xf>
    <xf numFmtId="0" fontId="33" fillId="0" borderId="6" xfId="0" applyFont="1" applyBorder="1" applyAlignment="1">
      <alignment vertical="center" wrapText="1"/>
    </xf>
    <xf numFmtId="0" fontId="30" fillId="16" borderId="20" xfId="0" applyFont="1" applyFill="1" applyBorder="1" applyAlignment="1">
      <alignment vertical="center" wrapText="1"/>
    </xf>
    <xf numFmtId="0" fontId="30" fillId="16" borderId="15" xfId="0" applyFont="1" applyFill="1" applyBorder="1" applyAlignment="1">
      <alignment vertical="center" wrapText="1"/>
    </xf>
    <xf numFmtId="0" fontId="22" fillId="16" borderId="18" xfId="0" applyFont="1" applyFill="1" applyBorder="1" applyAlignment="1">
      <alignment vertical="center" wrapText="1"/>
    </xf>
    <xf numFmtId="0" fontId="0" fillId="16" borderId="11" xfId="0" applyFill="1" applyBorder="1" applyAlignment="1">
      <alignment vertical="top" wrapText="1"/>
    </xf>
    <xf numFmtId="0" fontId="0" fillId="16" borderId="11" xfId="0" applyFill="1" applyBorder="1" applyAlignment="1">
      <alignment vertical="center" wrapText="1"/>
    </xf>
    <xf numFmtId="0" fontId="15" fillId="16" borderId="18" xfId="0" applyFont="1" applyFill="1" applyBorder="1" applyAlignment="1">
      <alignment horizontal="center" vertical="center" wrapText="1"/>
    </xf>
    <xf numFmtId="0" fontId="16" fillId="16" borderId="11" xfId="0" applyFont="1" applyFill="1" applyBorder="1" applyAlignment="1">
      <alignment vertical="center" wrapText="1"/>
    </xf>
    <xf numFmtId="0" fontId="16" fillId="16" borderId="18" xfId="0" applyFont="1" applyFill="1" applyBorder="1" applyAlignment="1">
      <alignment vertical="center" wrapText="1"/>
    </xf>
    <xf numFmtId="0" fontId="27" fillId="16" borderId="11" xfId="0" applyFont="1" applyFill="1" applyBorder="1" applyAlignment="1">
      <alignment vertical="center" wrapText="1"/>
    </xf>
    <xf numFmtId="0" fontId="15" fillId="16" borderId="11" xfId="0" applyFont="1" applyFill="1" applyBorder="1" applyAlignment="1">
      <alignment horizontal="center" vertical="center" wrapText="1"/>
    </xf>
    <xf numFmtId="0" fontId="0" fillId="17" borderId="0" xfId="0" applyFill="1"/>
    <xf numFmtId="0" fontId="22" fillId="18" borderId="20" xfId="0" applyFont="1" applyFill="1" applyBorder="1" applyAlignment="1">
      <alignment vertical="center" wrapText="1"/>
    </xf>
    <xf numFmtId="0" fontId="22" fillId="18" borderId="15" xfId="0" applyFont="1" applyFill="1" applyBorder="1" applyAlignment="1">
      <alignment vertical="center" wrapText="1"/>
    </xf>
    <xf numFmtId="0" fontId="0" fillId="18" borderId="0" xfId="0" applyFill="1"/>
    <xf numFmtId="0" fontId="22" fillId="18" borderId="18" xfId="0" applyFont="1" applyFill="1" applyBorder="1" applyAlignment="1">
      <alignment vertical="center" wrapText="1"/>
    </xf>
    <xf numFmtId="0" fontId="22" fillId="18" borderId="11" xfId="0" applyFont="1" applyFill="1" applyBorder="1" applyAlignment="1">
      <alignment vertical="center" wrapText="1"/>
    </xf>
    <xf numFmtId="0" fontId="16" fillId="18" borderId="11" xfId="0" applyFont="1" applyFill="1" applyBorder="1" applyAlignment="1">
      <alignment vertical="center" wrapText="1"/>
    </xf>
    <xf numFmtId="0" fontId="15" fillId="18" borderId="18" xfId="0" applyFont="1" applyFill="1" applyBorder="1" applyAlignment="1">
      <alignment horizontal="center" vertical="center" wrapText="1"/>
    </xf>
    <xf numFmtId="0" fontId="0" fillId="19" borderId="0" xfId="0" applyFill="1"/>
    <xf numFmtId="0" fontId="30" fillId="19" borderId="20" xfId="0" applyFont="1" applyFill="1" applyBorder="1" applyAlignment="1">
      <alignment vertical="center" wrapText="1"/>
    </xf>
    <xf numFmtId="0" fontId="30" fillId="19" borderId="15" xfId="0" applyFont="1" applyFill="1" applyBorder="1" applyAlignment="1">
      <alignment vertical="center" wrapText="1"/>
    </xf>
    <xf numFmtId="0" fontId="31" fillId="19" borderId="0" xfId="0" applyFont="1" applyFill="1"/>
    <xf numFmtId="0" fontId="22" fillId="19" borderId="18" xfId="0" applyFont="1" applyFill="1" applyBorder="1" applyAlignment="1">
      <alignment vertical="center" wrapText="1"/>
    </xf>
    <xf numFmtId="0" fontId="22" fillId="19" borderId="11" xfId="0" applyFont="1" applyFill="1" applyBorder="1" applyAlignment="1">
      <alignment vertical="center" wrapText="1"/>
    </xf>
    <xf numFmtId="0" fontId="16" fillId="19" borderId="11" xfId="0" applyFont="1" applyFill="1" applyBorder="1" applyAlignment="1">
      <alignment vertical="center" wrapText="1"/>
    </xf>
    <xf numFmtId="0" fontId="15" fillId="19" borderId="18" xfId="0" applyFont="1" applyFill="1" applyBorder="1" applyAlignment="1">
      <alignment horizontal="center" vertical="center" wrapText="1"/>
    </xf>
    <xf numFmtId="0" fontId="0" fillId="19" borderId="11" xfId="0" applyFill="1" applyBorder="1" applyAlignment="1">
      <alignment vertical="top" wrapText="1"/>
    </xf>
    <xf numFmtId="0" fontId="16" fillId="19" borderId="18" xfId="0" applyFont="1" applyFill="1" applyBorder="1" applyAlignment="1">
      <alignment vertical="center" wrapText="1"/>
    </xf>
    <xf numFmtId="0" fontId="30" fillId="17" borderId="20" xfId="0" applyFont="1" applyFill="1" applyBorder="1" applyAlignment="1">
      <alignment vertical="center" wrapText="1"/>
    </xf>
    <xf numFmtId="0" fontId="30" fillId="17" borderId="15" xfId="0" applyFont="1" applyFill="1" applyBorder="1" applyAlignment="1">
      <alignment vertical="center" wrapText="1"/>
    </xf>
    <xf numFmtId="0" fontId="31" fillId="17" borderId="0" xfId="0" applyFont="1" applyFill="1"/>
    <xf numFmtId="0" fontId="22" fillId="17" borderId="18" xfId="0" applyFont="1" applyFill="1" applyBorder="1" applyAlignment="1">
      <alignment vertical="center" wrapText="1"/>
    </xf>
    <xf numFmtId="0" fontId="22" fillId="17" borderId="11" xfId="0" applyFont="1" applyFill="1" applyBorder="1" applyAlignment="1">
      <alignment vertical="center" wrapText="1"/>
    </xf>
    <xf numFmtId="0" fontId="16" fillId="17" borderId="11" xfId="0" applyFont="1" applyFill="1" applyBorder="1" applyAlignment="1">
      <alignment vertical="center" wrapText="1"/>
    </xf>
    <xf numFmtId="0" fontId="15" fillId="17" borderId="18" xfId="0" applyFont="1" applyFill="1" applyBorder="1" applyAlignment="1">
      <alignment horizontal="center" vertical="center" wrapText="1"/>
    </xf>
    <xf numFmtId="0" fontId="30" fillId="13" borderId="20" xfId="0" applyFont="1" applyFill="1" applyBorder="1" applyAlignment="1">
      <alignment vertical="center" wrapText="1"/>
    </xf>
    <xf numFmtId="0" fontId="30" fillId="13" borderId="15" xfId="0" applyFont="1" applyFill="1" applyBorder="1" applyAlignment="1">
      <alignment vertical="center" wrapText="1"/>
    </xf>
    <xf numFmtId="0" fontId="31" fillId="13" borderId="0" xfId="0" applyFont="1" applyFill="1"/>
    <xf numFmtId="0" fontId="22" fillId="0" borderId="19" xfId="0" applyFont="1" applyBorder="1" applyAlignment="1">
      <alignment vertical="center" wrapText="1"/>
    </xf>
    <xf numFmtId="0" fontId="22" fillId="0" borderId="18" xfId="0" applyFont="1" applyBorder="1" applyAlignment="1">
      <alignment vertical="center" wrapText="1"/>
    </xf>
    <xf numFmtId="0" fontId="16" fillId="0" borderId="19" xfId="0" applyFont="1" applyBorder="1" applyAlignment="1">
      <alignment vertical="center" wrapText="1"/>
    </xf>
    <xf numFmtId="0" fontId="16" fillId="0" borderId="18" xfId="0" applyFont="1" applyBorder="1" applyAlignment="1">
      <alignment vertical="center" wrapText="1"/>
    </xf>
    <xf numFmtId="0" fontId="22" fillId="15" borderId="6" xfId="0" applyFont="1" applyFill="1" applyBorder="1" applyAlignment="1">
      <alignment vertical="center" wrapText="1"/>
    </xf>
    <xf numFmtId="0" fontId="16" fillId="15" borderId="17" xfId="0" applyFont="1" applyFill="1" applyBorder="1" applyAlignment="1">
      <alignment vertical="center" wrapText="1"/>
    </xf>
    <xf numFmtId="0" fontId="22" fillId="15" borderId="17" xfId="0" applyFont="1" applyFill="1" applyBorder="1" applyAlignment="1">
      <alignment vertical="center" wrapText="1"/>
    </xf>
    <xf numFmtId="0" fontId="16" fillId="0" borderId="0" xfId="0" applyFont="1" applyAlignment="1">
      <alignment vertical="center" wrapText="1"/>
    </xf>
    <xf numFmtId="0" fontId="22"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16" fillId="0" borderId="8" xfId="0" applyFont="1" applyBorder="1" applyAlignment="1">
      <alignment vertical="center" wrapText="1"/>
    </xf>
    <xf numFmtId="0" fontId="0" fillId="0" borderId="6" xfId="0" applyBorder="1"/>
    <xf numFmtId="0" fontId="0" fillId="0" borderId="21" xfId="0" applyBorder="1"/>
    <xf numFmtId="0" fontId="16" fillId="0" borderId="6" xfId="0" applyFont="1" applyBorder="1" applyAlignment="1">
      <alignment vertical="center" wrapText="1"/>
    </xf>
    <xf numFmtId="0" fontId="0" fillId="15" borderId="17" xfId="0" applyFill="1" applyBorder="1" applyAlignment="1">
      <alignment vertical="top" wrapText="1"/>
    </xf>
    <xf numFmtId="0" fontId="0" fillId="15" borderId="17" xfId="0" applyFill="1" applyBorder="1" applyAlignment="1">
      <alignment vertical="center" wrapText="1"/>
    </xf>
    <xf numFmtId="0" fontId="16" fillId="15" borderId="6" xfId="0" applyFont="1" applyFill="1" applyBorder="1" applyAlignment="1">
      <alignment vertical="center" wrapText="1"/>
    </xf>
    <xf numFmtId="0" fontId="22" fillId="0" borderId="9" xfId="0" applyFont="1" applyBorder="1" applyAlignment="1">
      <alignment vertical="center" wrapText="1"/>
    </xf>
    <xf numFmtId="0" fontId="16" fillId="0" borderId="9" xfId="0" applyFont="1" applyBorder="1" applyAlignment="1">
      <alignment vertical="center" wrapText="1"/>
    </xf>
    <xf numFmtId="0" fontId="15" fillId="0" borderId="9" xfId="0" applyFont="1" applyBorder="1" applyAlignment="1">
      <alignment horizontal="center" vertical="center" wrapText="1"/>
    </xf>
    <xf numFmtId="0" fontId="13" fillId="0" borderId="0" xfId="5"/>
    <xf numFmtId="0" fontId="12" fillId="0" borderId="0" xfId="5" applyFont="1"/>
    <xf numFmtId="0" fontId="22" fillId="16" borderId="6" xfId="0" applyFont="1" applyFill="1" applyBorder="1" applyAlignment="1">
      <alignment vertical="center" wrapText="1"/>
    </xf>
    <xf numFmtId="0" fontId="16" fillId="16" borderId="17" xfId="0" applyFont="1" applyFill="1" applyBorder="1" applyAlignment="1">
      <alignment vertical="center" wrapText="1"/>
    </xf>
    <xf numFmtId="0" fontId="16" fillId="0" borderId="18" xfId="0" applyFont="1" applyBorder="1" applyAlignment="1">
      <alignment vertical="top" wrapText="1"/>
    </xf>
    <xf numFmtId="0" fontId="16" fillId="0" borderId="20" xfId="0" applyFont="1" applyBorder="1" applyAlignment="1">
      <alignment vertical="top" wrapText="1"/>
    </xf>
    <xf numFmtId="0" fontId="12" fillId="0" borderId="6"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5" fillId="0" borderId="19" xfId="0" applyFont="1" applyBorder="1"/>
    <xf numFmtId="0" fontId="12" fillId="0" borderId="9" xfId="0" applyFont="1" applyBorder="1"/>
    <xf numFmtId="0" fontId="15" fillId="0" borderId="22" xfId="0" applyFont="1" applyBorder="1"/>
    <xf numFmtId="0" fontId="13" fillId="0" borderId="23" xfId="0" applyFont="1" applyBorder="1" applyAlignment="1">
      <alignment horizontal="right"/>
    </xf>
    <xf numFmtId="0" fontId="15" fillId="0" borderId="24" xfId="0" applyFont="1" applyBorder="1"/>
    <xf numFmtId="0" fontId="15" fillId="0" borderId="25" xfId="0" applyFont="1" applyBorder="1"/>
    <xf numFmtId="0" fontId="13" fillId="0" borderId="26" xfId="0" applyFont="1" applyBorder="1" applyAlignment="1">
      <alignment horizontal="right"/>
    </xf>
    <xf numFmtId="0" fontId="7"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28" xfId="0" applyFont="1" applyFill="1" applyBorder="1" applyAlignment="1">
      <alignment vertical="center" wrapText="1"/>
    </xf>
    <xf numFmtId="0" fontId="10" fillId="9" borderId="28" xfId="0" applyFont="1" applyFill="1" applyBorder="1" applyAlignment="1">
      <alignment horizontal="center" wrapText="1"/>
    </xf>
    <xf numFmtId="0" fontId="10" fillId="9" borderId="28" xfId="0" applyFont="1" applyFill="1" applyBorder="1" applyAlignment="1">
      <alignment horizontal="left" vertical="center" wrapText="1"/>
    </xf>
    <xf numFmtId="0" fontId="7" fillId="9" borderId="28" xfId="0" applyFont="1" applyFill="1" applyBorder="1" applyAlignment="1">
      <alignment horizontal="center" vertical="center" wrapText="1"/>
    </xf>
    <xf numFmtId="0" fontId="7" fillId="9" borderId="28" xfId="0" applyFont="1" applyFill="1" applyBorder="1" applyAlignment="1">
      <alignment horizontal="center" vertical="top" wrapText="1"/>
    </xf>
    <xf numFmtId="0" fontId="7" fillId="0" borderId="29" xfId="0" applyFont="1" applyBorder="1" applyAlignment="1">
      <alignment horizontal="center" vertical="top"/>
    </xf>
    <xf numFmtId="2" fontId="10" fillId="9" borderId="28" xfId="0" applyNumberFormat="1" applyFont="1" applyFill="1" applyBorder="1" applyAlignment="1">
      <alignment horizontal="center" vertical="center" wrapText="1"/>
    </xf>
    <xf numFmtId="0" fontId="6" fillId="0" borderId="28"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vertical="center" wrapText="1"/>
    </xf>
    <xf numFmtId="0" fontId="8" fillId="0" borderId="28" xfId="0" applyFont="1" applyBorder="1" applyAlignment="1">
      <alignment horizontal="center" vertical="center" wrapText="1"/>
    </xf>
    <xf numFmtId="0" fontId="10" fillId="0" borderId="28" xfId="0" applyFont="1" applyBorder="1" applyAlignment="1">
      <alignment horizontal="center" wrapText="1"/>
    </xf>
    <xf numFmtId="0" fontId="10" fillId="0" borderId="28" xfId="0" applyFont="1" applyBorder="1" applyAlignment="1">
      <alignment horizontal="left" vertical="center" wrapText="1"/>
    </xf>
    <xf numFmtId="0" fontId="7" fillId="0" borderId="28" xfId="0" applyFont="1" applyBorder="1" applyAlignment="1">
      <alignment horizontal="center" vertical="center" wrapText="1"/>
    </xf>
    <xf numFmtId="0" fontId="7" fillId="0" borderId="28" xfId="0" applyFont="1" applyBorder="1" applyAlignment="1">
      <alignment horizontal="center" vertical="top" wrapText="1"/>
    </xf>
    <xf numFmtId="0" fontId="9" fillId="6" borderId="30" xfId="0" applyFont="1" applyFill="1" applyBorder="1" applyAlignment="1">
      <alignment horizontal="center" vertical="center" wrapText="1"/>
    </xf>
    <xf numFmtId="0" fontId="9" fillId="6" borderId="28" xfId="0" applyFont="1" applyFill="1" applyBorder="1" applyAlignment="1">
      <alignment horizontal="center" vertical="center" wrapText="1"/>
    </xf>
    <xf numFmtId="1" fontId="9" fillId="6" borderId="28" xfId="0" applyNumberFormat="1" applyFont="1" applyFill="1" applyBorder="1" applyAlignment="1">
      <alignment horizontal="center" vertical="center" wrapText="1"/>
    </xf>
    <xf numFmtId="2" fontId="10" fillId="0" borderId="28" xfId="0" applyNumberFormat="1" applyFont="1" applyBorder="1" applyAlignment="1">
      <alignment horizontal="center" vertical="center" wrapText="1"/>
    </xf>
    <xf numFmtId="0" fontId="9" fillId="7" borderId="30" xfId="0" applyFont="1" applyFill="1" applyBorder="1" applyAlignment="1">
      <alignment horizontal="center" vertical="center" wrapText="1"/>
    </xf>
    <xf numFmtId="0" fontId="9" fillId="7" borderId="28" xfId="0" applyFont="1" applyFill="1" applyBorder="1" applyAlignment="1">
      <alignment horizontal="center" vertical="center" wrapText="1"/>
    </xf>
    <xf numFmtId="1" fontId="9" fillId="7" borderId="28" xfId="0" applyNumberFormat="1"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28" xfId="0" applyFont="1" applyFill="1" applyBorder="1" applyAlignment="1">
      <alignment horizontal="center" vertical="center" wrapText="1"/>
    </xf>
    <xf numFmtId="1" fontId="9" fillId="8" borderId="28" xfId="0" applyNumberFormat="1" applyFont="1" applyFill="1" applyBorder="1" applyAlignment="1">
      <alignment horizontal="center" vertical="center" wrapText="1"/>
    </xf>
    <xf numFmtId="0" fontId="9" fillId="5" borderId="28" xfId="0" applyFont="1" applyFill="1" applyBorder="1" applyAlignment="1">
      <alignment horizontal="center" vertical="center" wrapText="1"/>
    </xf>
    <xf numFmtId="1" fontId="9" fillId="5" borderId="28"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31" xfId="0" applyFont="1" applyBorder="1" applyAlignment="1">
      <alignment vertical="center" wrapText="1"/>
    </xf>
    <xf numFmtId="0" fontId="8" fillId="0" borderId="31" xfId="0" applyFont="1" applyBorder="1" applyAlignment="1">
      <alignment horizontal="center" vertical="center" wrapText="1"/>
    </xf>
    <xf numFmtId="0" fontId="10" fillId="0" borderId="31" xfId="0" applyFont="1" applyBorder="1" applyAlignment="1">
      <alignment horizontal="center" wrapText="1"/>
    </xf>
    <xf numFmtId="0" fontId="10" fillId="0" borderId="31" xfId="0" applyFont="1" applyBorder="1" applyAlignment="1">
      <alignment horizontal="left" vertical="center" wrapText="1"/>
    </xf>
    <xf numFmtId="0" fontId="10" fillId="0" borderId="29" xfId="0" applyFont="1" applyBorder="1" applyAlignment="1">
      <alignment horizontal="left" vertical="center" wrapText="1"/>
    </xf>
    <xf numFmtId="0" fontId="9" fillId="10" borderId="28" xfId="0" applyFont="1" applyFill="1" applyBorder="1" applyAlignment="1">
      <alignment horizontal="center" vertical="center" wrapText="1"/>
    </xf>
    <xf numFmtId="1" fontId="9" fillId="10" borderId="28" xfId="0" applyNumberFormat="1" applyFont="1" applyFill="1" applyBorder="1" applyAlignment="1">
      <alignment horizontal="center" vertical="center" wrapText="1"/>
    </xf>
    <xf numFmtId="0" fontId="10" fillId="0" borderId="28" xfId="0" applyFont="1" applyBorder="1" applyAlignment="1">
      <alignment horizontal="left" vertical="top" wrapText="1"/>
    </xf>
    <xf numFmtId="0" fontId="9" fillId="4" borderId="28" xfId="0" applyFont="1" applyFill="1" applyBorder="1" applyAlignment="1">
      <alignment horizontal="center" vertical="center" wrapText="1"/>
    </xf>
    <xf numFmtId="1" fontId="9" fillId="4" borderId="28" xfId="0" applyNumberFormat="1" applyFont="1" applyFill="1" applyBorder="1" applyAlignment="1">
      <alignment horizontal="center" vertical="center" wrapText="1"/>
    </xf>
    <xf numFmtId="0" fontId="9" fillId="11" borderId="30" xfId="0" applyFont="1" applyFill="1" applyBorder="1" applyAlignment="1">
      <alignment horizontal="center" vertical="center" wrapText="1"/>
    </xf>
    <xf numFmtId="0" fontId="9" fillId="11" borderId="28" xfId="0" applyFont="1" applyFill="1" applyBorder="1" applyAlignment="1">
      <alignment horizontal="center" vertical="center" wrapText="1"/>
    </xf>
    <xf numFmtId="1" fontId="9" fillId="11" borderId="28" xfId="0" applyNumberFormat="1" applyFont="1" applyFill="1" applyBorder="1" applyAlignment="1">
      <alignment horizontal="center" vertical="center" wrapText="1"/>
    </xf>
    <xf numFmtId="0" fontId="0" fillId="0" borderId="32" xfId="0" applyBorder="1"/>
    <xf numFmtId="0" fontId="9" fillId="3" borderId="28" xfId="0" applyFont="1" applyFill="1" applyBorder="1" applyAlignment="1">
      <alignment horizontal="center" vertical="center" wrapText="1"/>
    </xf>
    <xf numFmtId="1" fontId="9" fillId="3" borderId="28" xfId="0" applyNumberFormat="1"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0" fillId="0" borderId="33" xfId="0" applyBorder="1"/>
    <xf numFmtId="0" fontId="13" fillId="0" borderId="28" xfId="0" applyFont="1" applyBorder="1" applyAlignment="1">
      <alignment vertical="top"/>
    </xf>
    <xf numFmtId="0" fontId="12" fillId="0" borderId="28" xfId="0" applyFont="1" applyBorder="1" applyAlignment="1">
      <alignment horizontal="center" vertical="center"/>
    </xf>
    <xf numFmtId="0" fontId="13" fillId="0" borderId="28" xfId="0" applyFont="1" applyBorder="1"/>
    <xf numFmtId="0" fontId="0" fillId="0" borderId="28" xfId="0" applyBorder="1"/>
    <xf numFmtId="0" fontId="0" fillId="0" borderId="28" xfId="0" applyBorder="1" applyAlignment="1">
      <alignment horizontal="center"/>
    </xf>
    <xf numFmtId="0" fontId="13" fillId="0" borderId="33" xfId="0" applyFont="1" applyBorder="1" applyAlignment="1">
      <alignment horizontal="right"/>
    </xf>
    <xf numFmtId="0" fontId="6" fillId="2" borderId="31" xfId="0" applyFont="1" applyFill="1" applyBorder="1" applyAlignment="1">
      <alignment horizontal="center" vertical="center" textRotation="90"/>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0" borderId="3" xfId="0" applyFont="1" applyBorder="1" applyAlignment="1">
      <alignment horizontal="center" vertical="center" textRotation="90"/>
    </xf>
    <xf numFmtId="0" fontId="6" fillId="0" borderId="4" xfId="0" applyFont="1" applyBorder="1" applyAlignment="1">
      <alignment horizontal="center" vertical="center" textRotation="90"/>
    </xf>
    <xf numFmtId="0" fontId="6" fillId="2" borderId="3" xfId="0" applyFont="1" applyFill="1" applyBorder="1" applyAlignment="1">
      <alignment horizontal="center" vertical="center" textRotation="90"/>
    </xf>
    <xf numFmtId="0" fontId="22" fillId="0" borderId="19" xfId="0" applyFont="1" applyBorder="1" applyAlignment="1">
      <alignment vertical="center" wrapText="1"/>
    </xf>
    <xf numFmtId="0" fontId="22" fillId="0" borderId="18" xfId="0" applyFont="1" applyBorder="1" applyAlignment="1">
      <alignment vertical="center" wrapText="1"/>
    </xf>
    <xf numFmtId="0" fontId="22" fillId="0" borderId="20" xfId="0" applyFont="1" applyBorder="1" applyAlignment="1">
      <alignmen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0" fontId="29" fillId="0" borderId="17" xfId="0" applyFont="1" applyBorder="1" applyAlignment="1">
      <alignment horizontal="lef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15" fillId="0" borderId="18" xfId="0" applyFont="1" applyBorder="1" applyAlignment="1">
      <alignment horizontal="center" vertical="center" wrapText="1"/>
    </xf>
    <xf numFmtId="0" fontId="22" fillId="0" borderId="7" xfId="0" applyFont="1" applyBorder="1" applyAlignment="1">
      <alignment vertical="center" wrapText="1"/>
    </xf>
    <xf numFmtId="0" fontId="22" fillId="0" borderId="10" xfId="0" applyFont="1" applyBorder="1" applyAlignment="1">
      <alignment vertical="center" wrapText="1"/>
    </xf>
    <xf numFmtId="0" fontId="16" fillId="0" borderId="8"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33" fillId="0" borderId="16" xfId="0" applyFont="1" applyBorder="1" applyAlignment="1">
      <alignment horizontal="left" vertical="center" wrapText="1"/>
    </xf>
    <xf numFmtId="0" fontId="33" fillId="0" borderId="21" xfId="0" applyFont="1" applyBorder="1" applyAlignment="1">
      <alignment horizontal="left" vertical="center" wrapText="1"/>
    </xf>
    <xf numFmtId="0" fontId="33" fillId="0" borderId="17" xfId="0" applyFont="1" applyBorder="1" applyAlignment="1">
      <alignment horizontal="left" vertical="center" wrapText="1"/>
    </xf>
    <xf numFmtId="0" fontId="22" fillId="0" borderId="13" xfId="0" applyFont="1" applyBorder="1" applyAlignment="1">
      <alignment vertical="center" wrapText="1"/>
    </xf>
    <xf numFmtId="0" fontId="22" fillId="0" borderId="11" xfId="0" applyFont="1" applyBorder="1" applyAlignment="1">
      <alignment vertical="center" wrapText="1"/>
    </xf>
    <xf numFmtId="0" fontId="22" fillId="0" borderId="15" xfId="0" applyFont="1" applyBorder="1" applyAlignment="1">
      <alignment vertical="center" wrapText="1"/>
    </xf>
    <xf numFmtId="0" fontId="24" fillId="0" borderId="21" xfId="0" applyFont="1" applyBorder="1" applyAlignment="1">
      <alignment horizontal="left" vertical="center" wrapText="1"/>
    </xf>
    <xf numFmtId="0" fontId="24" fillId="0" borderId="17" xfId="0" applyFont="1" applyBorder="1" applyAlignment="1">
      <alignment horizontal="left" vertical="center" wrapText="1"/>
    </xf>
    <xf numFmtId="0" fontId="28" fillId="0" borderId="21" xfId="0" applyFont="1" applyBorder="1" applyAlignment="1">
      <alignment horizontal="left" vertical="center" wrapText="1"/>
    </xf>
    <xf numFmtId="0" fontId="28" fillId="0" borderId="17" xfId="0" applyFont="1" applyBorder="1" applyAlignment="1">
      <alignment horizontal="left" vertical="center" wrapText="1"/>
    </xf>
    <xf numFmtId="0" fontId="39" fillId="0" borderId="6" xfId="0" applyFont="1" applyBorder="1"/>
    <xf numFmtId="0" fontId="39" fillId="0" borderId="19" xfId="0" applyFont="1" applyBorder="1"/>
    <xf numFmtId="0" fontId="39" fillId="0" borderId="20" xfId="0" applyFont="1" applyBorder="1"/>
    <xf numFmtId="0" fontId="0" fillId="0" borderId="0" xfId="0" applyFill="1"/>
    <xf numFmtId="0" fontId="31" fillId="0" borderId="0" xfId="0" applyFont="1" applyFill="1"/>
    <xf numFmtId="0" fontId="22" fillId="0" borderId="34" xfId="0" applyFont="1" applyBorder="1" applyAlignment="1">
      <alignment vertical="center" wrapText="1"/>
    </xf>
    <xf numFmtId="0" fontId="16" fillId="0" borderId="35" xfId="0" applyFont="1" applyBorder="1" applyAlignment="1">
      <alignment vertical="center" wrapText="1"/>
    </xf>
    <xf numFmtId="0" fontId="22" fillId="0" borderId="36" xfId="0" applyFont="1" applyBorder="1" applyAlignment="1">
      <alignment vertical="center" wrapText="1"/>
    </xf>
    <xf numFmtId="0" fontId="39" fillId="0" borderId="35" xfId="0" applyFont="1" applyBorder="1" applyAlignment="1">
      <alignment vertical="top" wrapText="1"/>
    </xf>
    <xf numFmtId="0" fontId="16" fillId="0" borderId="37" xfId="0" applyFont="1" applyBorder="1" applyAlignment="1">
      <alignment vertical="center" wrapText="1"/>
    </xf>
    <xf numFmtId="0" fontId="22" fillId="0" borderId="35" xfId="0" applyFont="1" applyBorder="1" applyAlignment="1">
      <alignment vertical="center" wrapText="1"/>
    </xf>
    <xf numFmtId="0" fontId="15" fillId="0" borderId="35" xfId="0" applyFont="1" applyBorder="1" applyAlignment="1">
      <alignment horizontal="center" vertical="center" wrapText="1"/>
    </xf>
    <xf numFmtId="0" fontId="0" fillId="0" borderId="7" xfId="0" applyBorder="1" applyAlignment="1"/>
    <xf numFmtId="0" fontId="0" fillId="0" borderId="18" xfId="0" applyBorder="1" applyAlignment="1"/>
    <xf numFmtId="0" fontId="16" fillId="0" borderId="0" xfId="0" applyFont="1" applyAlignment="1"/>
    <xf numFmtId="0" fontId="0" fillId="0" borderId="13" xfId="0" applyBorder="1" applyAlignment="1"/>
    <xf numFmtId="0" fontId="0" fillId="0" borderId="20" xfId="0" applyBorder="1" applyAlignment="1"/>
    <xf numFmtId="0" fontId="16" fillId="0" borderId="14" xfId="0" applyFont="1" applyBorder="1" applyAlignment="1"/>
  </cellXfs>
  <cellStyles count="6">
    <cellStyle name="Followed Hyperlink" xfId="4" builtinId="9" hidden="1"/>
    <cellStyle name="Followed Hyperlink" xfId="2" builtinId="9" hidden="1"/>
    <cellStyle name="Hyperlink" xfId="3" builtinId="8" hidden="1"/>
    <cellStyle name="Hyperlink" xfId="1" builtinId="8" hidden="1"/>
    <cellStyle name="Normal" xfId="0" builtinId="0"/>
    <cellStyle name="Normal 2" xfId="5" xr:uid="{00000000-0005-0000-0000-000005000000}"/>
  </cellStyles>
  <dxfs count="0"/>
  <tableStyles count="0" defaultTableStyle="TableStyleMedium9" defaultPivotStyle="PivotStyleMedium4"/>
  <colors>
    <mruColors>
      <color rgb="FF00FF00"/>
      <color rgb="FF808000"/>
      <color rgb="FF009999"/>
      <color rgb="FFFF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9525</xdr:rowOff>
    </xdr:from>
    <xdr:to>
      <xdr:col>1</xdr:col>
      <xdr:colOff>1285875</xdr:colOff>
      <xdr:row>0</xdr:row>
      <xdr:rowOff>1006720</xdr:rowOff>
    </xdr:to>
    <xdr:pic>
      <xdr:nvPicPr>
        <xdr:cNvPr id="2" name="Picture 1" descr="SSTL_sept_2011_ma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52525" y="9525"/>
          <a:ext cx="1000125" cy="997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352424</xdr:colOff>
      <xdr:row>26</xdr:row>
      <xdr:rowOff>38099</xdr:rowOff>
    </xdr:from>
    <xdr:ext cx="200025" cy="154979"/>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896099" y="4686299"/>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1095375</xdr:colOff>
      <xdr:row>26</xdr:row>
      <xdr:rowOff>38100</xdr:rowOff>
    </xdr:from>
    <xdr:ext cx="200025" cy="154979"/>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24850" y="468630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twoCellAnchor editAs="oneCell">
    <xdr:from>
      <xdr:col>5</xdr:col>
      <xdr:colOff>551694</xdr:colOff>
      <xdr:row>1</xdr:row>
      <xdr:rowOff>129540</xdr:rowOff>
    </xdr:from>
    <xdr:to>
      <xdr:col>7</xdr:col>
      <xdr:colOff>242315</xdr:colOff>
      <xdr:row>6</xdr:row>
      <xdr:rowOff>83820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094" y="297180"/>
          <a:ext cx="1153661" cy="716280"/>
        </a:xfrm>
        <a:prstGeom prst="rect">
          <a:avLst/>
        </a:prstGeom>
      </xdr:spPr>
    </xdr:pic>
    <xdr:clientData/>
  </xdr:twoCellAnchor>
  <xdr:oneCellAnchor>
    <xdr:from>
      <xdr:col>11</xdr:col>
      <xdr:colOff>24764</xdr:colOff>
      <xdr:row>26</xdr:row>
      <xdr:rowOff>38099</xdr:rowOff>
    </xdr:from>
    <xdr:ext cx="200025" cy="154979"/>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7797164" y="4549139"/>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1384935</xdr:colOff>
      <xdr:row>26</xdr:row>
      <xdr:rowOff>7620</xdr:rowOff>
    </xdr:from>
    <xdr:ext cx="200025" cy="154979"/>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9157335" y="451866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1379220</xdr:colOff>
      <xdr:row>27</xdr:row>
      <xdr:rowOff>30480</xdr:rowOff>
    </xdr:from>
    <xdr:ext cx="200025" cy="154979"/>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151620" y="472440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22860</xdr:colOff>
      <xdr:row>27</xdr:row>
      <xdr:rowOff>38100</xdr:rowOff>
    </xdr:from>
    <xdr:ext cx="200025" cy="154979"/>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7795260" y="4732020"/>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4"/>
  <sheetViews>
    <sheetView view="pageLayout" topLeftCell="A51" zoomScale="55" zoomScaleNormal="62" zoomScalePageLayoutView="55" workbookViewId="0">
      <selection activeCell="B53" sqref="B53:I134"/>
    </sheetView>
  </sheetViews>
  <sheetFormatPr defaultColWidth="14.625" defaultRowHeight="17.45"/>
  <cols>
    <col min="1" max="1" width="10.75" style="1" customWidth="1"/>
    <col min="2" max="2" width="19.375" style="2" customWidth="1"/>
    <col min="3" max="3" width="12.75" style="2" customWidth="1"/>
    <col min="4" max="4" width="73.125" style="9" customWidth="1"/>
    <col min="5" max="5" width="12.125" style="10" customWidth="1"/>
    <col min="6" max="6" width="12" style="4" customWidth="1"/>
    <col min="7" max="7" width="63.75" style="4" customWidth="1"/>
    <col min="8" max="8" width="14.625" style="2" customWidth="1"/>
    <col min="9" max="9" width="63.75" style="2" customWidth="1"/>
    <col min="10" max="10" width="90.625" style="2" customWidth="1"/>
    <col min="11" max="11" width="0" style="4" hidden="1" customWidth="1"/>
    <col min="12" max="16384" width="14.625" style="4"/>
  </cols>
  <sheetData>
    <row r="1" spans="1:11" ht="83.25" customHeight="1">
      <c r="D1" s="14" t="s">
        <v>0</v>
      </c>
      <c r="E1" s="3"/>
    </row>
    <row r="2" spans="1:11" s="5" customFormat="1" ht="33.75" customHeight="1">
      <c r="A2" s="232" t="s">
        <v>1</v>
      </c>
      <c r="B2" s="232" t="s">
        <v>2</v>
      </c>
      <c r="C2" s="232" t="s">
        <v>3</v>
      </c>
      <c r="D2" s="232" t="s">
        <v>4</v>
      </c>
      <c r="E2" s="233" t="s">
        <v>5</v>
      </c>
      <c r="F2" s="232" t="s">
        <v>6</v>
      </c>
      <c r="G2" s="232" t="s">
        <v>7</v>
      </c>
      <c r="H2" s="232" t="s">
        <v>8</v>
      </c>
      <c r="I2" s="232" t="s">
        <v>9</v>
      </c>
      <c r="J2" s="232" t="s">
        <v>10</v>
      </c>
      <c r="K2" s="187"/>
    </row>
    <row r="3" spans="1:11" ht="226.15">
      <c r="A3" s="6"/>
      <c r="B3" s="188" t="s">
        <v>11</v>
      </c>
      <c r="C3" s="189">
        <v>1.1000000000000001</v>
      </c>
      <c r="D3" s="190" t="s">
        <v>12</v>
      </c>
      <c r="E3" s="188" t="s">
        <v>13</v>
      </c>
      <c r="F3" s="191"/>
      <c r="G3" s="192" t="s">
        <v>14</v>
      </c>
      <c r="H3" s="191"/>
      <c r="I3" s="191"/>
      <c r="J3" s="191"/>
    </row>
    <row r="4" spans="1:11" ht="52.15">
      <c r="A4" s="249" t="s">
        <v>15</v>
      </c>
      <c r="B4" s="189"/>
      <c r="C4" s="189">
        <v>1.2</v>
      </c>
      <c r="D4" s="190" t="s">
        <v>16</v>
      </c>
      <c r="E4" s="188">
        <v>2</v>
      </c>
      <c r="F4" s="191"/>
      <c r="G4" s="192" t="s">
        <v>17</v>
      </c>
      <c r="H4" s="191"/>
      <c r="I4" s="191"/>
      <c r="J4" s="191"/>
    </row>
    <row r="5" spans="1:11" ht="139.15">
      <c r="A5" s="247"/>
      <c r="B5" s="189"/>
      <c r="C5" s="189">
        <v>1.3</v>
      </c>
      <c r="D5" s="190" t="s">
        <v>18</v>
      </c>
      <c r="E5" s="188">
        <v>1</v>
      </c>
      <c r="F5" s="191"/>
      <c r="G5" s="192" t="s">
        <v>19</v>
      </c>
      <c r="H5" s="191"/>
      <c r="I5" s="191"/>
      <c r="J5" s="191"/>
    </row>
    <row r="6" spans="1:11" ht="67.5" customHeight="1">
      <c r="A6" s="247"/>
      <c r="B6" s="189"/>
      <c r="C6" s="189">
        <v>1.4</v>
      </c>
      <c r="D6" s="190" t="s">
        <v>20</v>
      </c>
      <c r="E6" s="188">
        <v>2</v>
      </c>
      <c r="F6" s="191"/>
      <c r="G6" s="192" t="s">
        <v>17</v>
      </c>
      <c r="H6" s="191"/>
      <c r="I6" s="191"/>
      <c r="J6" s="191"/>
    </row>
    <row r="7" spans="1:11" ht="139.15">
      <c r="A7" s="247"/>
      <c r="B7" s="189"/>
      <c r="C7" s="189">
        <v>1.5</v>
      </c>
      <c r="D7" s="190" t="s">
        <v>21</v>
      </c>
      <c r="E7" s="188">
        <v>1</v>
      </c>
      <c r="F7" s="191"/>
      <c r="G7" s="192" t="s">
        <v>22</v>
      </c>
      <c r="H7" s="191"/>
      <c r="I7" s="191"/>
      <c r="J7" s="191"/>
    </row>
    <row r="8" spans="1:11" ht="75.75" customHeight="1">
      <c r="A8" s="247"/>
      <c r="B8" s="189"/>
      <c r="C8" s="189">
        <v>1.6</v>
      </c>
      <c r="D8" s="190" t="s">
        <v>23</v>
      </c>
      <c r="E8" s="188">
        <v>2</v>
      </c>
      <c r="F8" s="191"/>
      <c r="G8" s="192" t="s">
        <v>24</v>
      </c>
      <c r="H8" s="191"/>
      <c r="I8" s="191"/>
      <c r="J8" s="191"/>
    </row>
    <row r="9" spans="1:11" ht="75.75" customHeight="1">
      <c r="A9" s="247"/>
      <c r="B9" s="189"/>
      <c r="C9" s="189">
        <v>1.7</v>
      </c>
      <c r="D9" s="190" t="s">
        <v>25</v>
      </c>
      <c r="E9" s="188">
        <v>3</v>
      </c>
      <c r="F9" s="191"/>
      <c r="G9" s="192" t="s">
        <v>26</v>
      </c>
      <c r="H9" s="191"/>
      <c r="I9" s="191"/>
      <c r="J9" s="191"/>
    </row>
    <row r="10" spans="1:11" ht="89.25" customHeight="1">
      <c r="A10" s="247"/>
      <c r="B10" s="189"/>
      <c r="C10" s="189">
        <v>1.8</v>
      </c>
      <c r="D10" s="190" t="s">
        <v>27</v>
      </c>
      <c r="E10" s="188">
        <v>1</v>
      </c>
      <c r="F10" s="191"/>
      <c r="G10" s="192" t="s">
        <v>28</v>
      </c>
      <c r="H10" s="191"/>
      <c r="I10" s="191"/>
      <c r="J10" s="191"/>
    </row>
    <row r="11" spans="1:11" s="7" customFormat="1" ht="69.75" customHeight="1">
      <c r="A11" s="247"/>
      <c r="B11" s="193"/>
      <c r="C11" s="189">
        <v>1.9</v>
      </c>
      <c r="D11" s="190" t="s">
        <v>29</v>
      </c>
      <c r="E11" s="188">
        <v>1</v>
      </c>
      <c r="F11" s="194"/>
      <c r="G11" s="192" t="s">
        <v>30</v>
      </c>
      <c r="H11" s="194"/>
      <c r="I11" s="194"/>
      <c r="J11" s="194"/>
      <c r="K11" s="195"/>
    </row>
    <row r="12" spans="1:11" ht="136.5" customHeight="1">
      <c r="A12" s="247"/>
      <c r="B12" s="193"/>
      <c r="C12" s="196">
        <v>1.1000000000000001</v>
      </c>
      <c r="D12" s="190" t="s">
        <v>31</v>
      </c>
      <c r="E12" s="188">
        <v>1</v>
      </c>
      <c r="F12" s="194"/>
      <c r="G12" s="192" t="s">
        <v>32</v>
      </c>
      <c r="H12" s="194"/>
      <c r="I12" s="194"/>
      <c r="J12" s="194"/>
    </row>
    <row r="13" spans="1:11" s="8" customFormat="1" ht="39.75" customHeight="1">
      <c r="A13" s="247"/>
      <c r="B13" s="232" t="s">
        <v>2</v>
      </c>
      <c r="C13" s="232" t="s">
        <v>3</v>
      </c>
      <c r="D13" s="232" t="s">
        <v>4</v>
      </c>
      <c r="E13" s="233" t="s">
        <v>5</v>
      </c>
      <c r="F13" s="232" t="s">
        <v>6</v>
      </c>
      <c r="G13" s="232" t="s">
        <v>7</v>
      </c>
      <c r="H13" s="232" t="s">
        <v>8</v>
      </c>
      <c r="I13" s="232" t="s">
        <v>9</v>
      </c>
      <c r="J13" s="232" t="s">
        <v>10</v>
      </c>
    </row>
    <row r="14" spans="1:11" ht="105" customHeight="1">
      <c r="A14" s="247"/>
      <c r="B14" s="197" t="s">
        <v>33</v>
      </c>
      <c r="C14" s="198">
        <v>2.1</v>
      </c>
      <c r="D14" s="199" t="s">
        <v>34</v>
      </c>
      <c r="E14" s="200" t="s">
        <v>13</v>
      </c>
      <c r="F14" s="201"/>
      <c r="G14" s="202" t="s">
        <v>35</v>
      </c>
      <c r="H14" s="201"/>
      <c r="I14" s="201"/>
      <c r="J14" s="201"/>
    </row>
    <row r="15" spans="1:11" ht="94.5" customHeight="1">
      <c r="A15" s="247"/>
      <c r="B15" s="203"/>
      <c r="C15" s="198">
        <v>2.2000000000000002</v>
      </c>
      <c r="D15" s="199" t="s">
        <v>36</v>
      </c>
      <c r="E15" s="200" t="s">
        <v>13</v>
      </c>
      <c r="F15" s="201"/>
      <c r="G15" s="202" t="s">
        <v>35</v>
      </c>
      <c r="H15" s="201"/>
      <c r="I15" s="201"/>
      <c r="J15" s="201"/>
    </row>
    <row r="16" spans="1:11" ht="78" customHeight="1">
      <c r="A16" s="248"/>
      <c r="B16" s="203"/>
      <c r="C16" s="198">
        <v>2.2999999999999998</v>
      </c>
      <c r="D16" s="199" t="s">
        <v>37</v>
      </c>
      <c r="E16" s="200">
        <v>3</v>
      </c>
      <c r="F16" s="201"/>
      <c r="G16" s="202" t="s">
        <v>38</v>
      </c>
      <c r="H16" s="201"/>
      <c r="I16" s="201"/>
      <c r="J16" s="201"/>
    </row>
    <row r="17" spans="1:10" ht="96" customHeight="1">
      <c r="A17" s="249" t="s">
        <v>15</v>
      </c>
      <c r="B17" s="203"/>
      <c r="C17" s="198">
        <v>2.4</v>
      </c>
      <c r="D17" s="199" t="s">
        <v>39</v>
      </c>
      <c r="E17" s="200">
        <v>2</v>
      </c>
      <c r="F17" s="201"/>
      <c r="G17" s="202" t="s">
        <v>40</v>
      </c>
      <c r="H17" s="201"/>
      <c r="I17" s="201"/>
      <c r="J17" s="201"/>
    </row>
    <row r="18" spans="1:10" s="8" customFormat="1" ht="39.75" customHeight="1">
      <c r="A18" s="247"/>
      <c r="B18" s="232" t="s">
        <v>2</v>
      </c>
      <c r="C18" s="232" t="s">
        <v>3</v>
      </c>
      <c r="D18" s="232" t="s">
        <v>4</v>
      </c>
      <c r="E18" s="233" t="s">
        <v>5</v>
      </c>
      <c r="F18" s="232" t="s">
        <v>6</v>
      </c>
      <c r="G18" s="232" t="s">
        <v>7</v>
      </c>
      <c r="H18" s="232" t="s">
        <v>8</v>
      </c>
      <c r="I18" s="232" t="s">
        <v>9</v>
      </c>
      <c r="J18" s="232" t="s">
        <v>10</v>
      </c>
    </row>
    <row r="19" spans="1:10" ht="90" customHeight="1">
      <c r="A19" s="247"/>
      <c r="B19" s="197" t="s">
        <v>41</v>
      </c>
      <c r="C19" s="198">
        <v>3.1</v>
      </c>
      <c r="D19" s="199" t="s">
        <v>42</v>
      </c>
      <c r="E19" s="200" t="s">
        <v>13</v>
      </c>
      <c r="F19" s="204"/>
      <c r="G19" s="202" t="s">
        <v>43</v>
      </c>
      <c r="H19" s="204"/>
      <c r="I19" s="204"/>
      <c r="J19" s="204"/>
    </row>
    <row r="20" spans="1:10" ht="54" customHeight="1">
      <c r="A20" s="247"/>
      <c r="B20" s="203"/>
      <c r="C20" s="198">
        <v>3.2</v>
      </c>
      <c r="D20" s="199" t="s">
        <v>44</v>
      </c>
      <c r="E20" s="200">
        <v>2</v>
      </c>
      <c r="F20" s="204"/>
      <c r="G20" s="202" t="s">
        <v>45</v>
      </c>
      <c r="H20" s="204"/>
      <c r="I20" s="204"/>
      <c r="J20" s="204"/>
    </row>
    <row r="21" spans="1:10" ht="54" customHeight="1">
      <c r="A21" s="247"/>
      <c r="B21" s="203"/>
      <c r="C21" s="198">
        <v>3.3</v>
      </c>
      <c r="D21" s="199" t="s">
        <v>46</v>
      </c>
      <c r="E21" s="200">
        <v>2</v>
      </c>
      <c r="F21" s="204"/>
      <c r="G21" s="202" t="s">
        <v>47</v>
      </c>
      <c r="H21" s="204"/>
      <c r="I21" s="204"/>
      <c r="J21" s="204"/>
    </row>
    <row r="22" spans="1:10" ht="52.15">
      <c r="A22" s="247"/>
      <c r="B22" s="203"/>
      <c r="C22" s="198">
        <v>3.4</v>
      </c>
      <c r="D22" s="199" t="s">
        <v>48</v>
      </c>
      <c r="E22" s="200">
        <v>2</v>
      </c>
      <c r="F22" s="204"/>
      <c r="G22" s="202" t="s">
        <v>49</v>
      </c>
      <c r="H22" s="204"/>
      <c r="I22" s="204"/>
      <c r="J22" s="204"/>
    </row>
    <row r="23" spans="1:10" ht="33.75" customHeight="1">
      <c r="A23" s="205" t="s">
        <v>1</v>
      </c>
      <c r="B23" s="206" t="s">
        <v>2</v>
      </c>
      <c r="C23" s="206" t="s">
        <v>3</v>
      </c>
      <c r="D23" s="206" t="s">
        <v>4</v>
      </c>
      <c r="E23" s="207" t="s">
        <v>5</v>
      </c>
      <c r="F23" s="206" t="s">
        <v>6</v>
      </c>
      <c r="G23" s="206" t="s">
        <v>7</v>
      </c>
      <c r="H23" s="206" t="s">
        <v>8</v>
      </c>
      <c r="I23" s="206" t="s">
        <v>9</v>
      </c>
      <c r="J23" s="206" t="s">
        <v>10</v>
      </c>
    </row>
    <row r="24" spans="1:10" ht="132" customHeight="1">
      <c r="A24" s="244" t="s">
        <v>50</v>
      </c>
      <c r="B24" s="197" t="s">
        <v>51</v>
      </c>
      <c r="C24" s="198">
        <v>4.0999999999999996</v>
      </c>
      <c r="D24" s="199" t="s">
        <v>52</v>
      </c>
      <c r="E24" s="200">
        <v>2</v>
      </c>
      <c r="F24" s="201"/>
      <c r="G24" s="202" t="s">
        <v>53</v>
      </c>
      <c r="H24" s="201"/>
      <c r="I24" s="201"/>
      <c r="J24" s="201"/>
    </row>
    <row r="25" spans="1:10" ht="33.75" customHeight="1">
      <c r="A25" s="247"/>
      <c r="B25" s="206" t="s">
        <v>2</v>
      </c>
      <c r="C25" s="206" t="s">
        <v>3</v>
      </c>
      <c r="D25" s="206" t="s">
        <v>4</v>
      </c>
      <c r="E25" s="207" t="s">
        <v>5</v>
      </c>
      <c r="F25" s="206" t="s">
        <v>6</v>
      </c>
      <c r="G25" s="206" t="s">
        <v>7</v>
      </c>
      <c r="H25" s="206" t="s">
        <v>8</v>
      </c>
      <c r="I25" s="206" t="s">
        <v>9</v>
      </c>
      <c r="J25" s="206" t="s">
        <v>10</v>
      </c>
    </row>
    <row r="26" spans="1:10" ht="132.75" customHeight="1">
      <c r="A26" s="247"/>
      <c r="B26" s="197" t="s">
        <v>54</v>
      </c>
      <c r="C26" s="198">
        <v>5.0999999999999996</v>
      </c>
      <c r="D26" s="199" t="s">
        <v>55</v>
      </c>
      <c r="E26" s="200" t="s">
        <v>56</v>
      </c>
      <c r="F26" s="201"/>
      <c r="G26" s="202" t="s">
        <v>57</v>
      </c>
      <c r="H26" s="201"/>
      <c r="I26" s="201"/>
      <c r="J26" s="201"/>
    </row>
    <row r="27" spans="1:10" ht="61.5" customHeight="1">
      <c r="A27" s="247"/>
      <c r="B27" s="198"/>
      <c r="C27" s="198">
        <v>5.2</v>
      </c>
      <c r="D27" s="199" t="s">
        <v>58</v>
      </c>
      <c r="E27" s="200">
        <v>2</v>
      </c>
      <c r="F27" s="201"/>
      <c r="G27" s="202" t="s">
        <v>59</v>
      </c>
      <c r="H27" s="201"/>
      <c r="I27" s="201"/>
      <c r="J27" s="201"/>
    </row>
    <row r="28" spans="1:10" ht="84.75" customHeight="1">
      <c r="A28" s="247"/>
      <c r="B28" s="198"/>
      <c r="C28" s="198">
        <v>5.3</v>
      </c>
      <c r="D28" s="199" t="s">
        <v>60</v>
      </c>
      <c r="E28" s="200">
        <v>2</v>
      </c>
      <c r="F28" s="201"/>
      <c r="G28" s="202" t="s">
        <v>61</v>
      </c>
      <c r="H28" s="201"/>
      <c r="I28" s="201"/>
      <c r="J28" s="201"/>
    </row>
    <row r="29" spans="1:10" ht="58.5" customHeight="1">
      <c r="A29" s="247"/>
      <c r="B29" s="198"/>
      <c r="C29" s="198">
        <v>5.4</v>
      </c>
      <c r="D29" s="199" t="s">
        <v>62</v>
      </c>
      <c r="E29" s="200">
        <v>2</v>
      </c>
      <c r="F29" s="201"/>
      <c r="G29" s="202" t="s">
        <v>63</v>
      </c>
      <c r="H29" s="201"/>
      <c r="I29" s="201"/>
      <c r="J29" s="201"/>
    </row>
    <row r="30" spans="1:10" ht="115.5" customHeight="1">
      <c r="A30" s="247"/>
      <c r="B30" s="198"/>
      <c r="C30" s="198">
        <v>5.5</v>
      </c>
      <c r="D30" s="199" t="s">
        <v>64</v>
      </c>
      <c r="E30" s="200">
        <v>3</v>
      </c>
      <c r="F30" s="201"/>
      <c r="G30" s="202" t="s">
        <v>65</v>
      </c>
      <c r="H30" s="201"/>
      <c r="I30" s="201"/>
      <c r="J30" s="201"/>
    </row>
    <row r="31" spans="1:10" ht="66" customHeight="1">
      <c r="A31" s="247"/>
      <c r="B31" s="198"/>
      <c r="C31" s="198">
        <v>5.6</v>
      </c>
      <c r="D31" s="199" t="s">
        <v>66</v>
      </c>
      <c r="E31" s="200">
        <v>2</v>
      </c>
      <c r="F31" s="201"/>
      <c r="G31" s="202" t="s">
        <v>67</v>
      </c>
      <c r="H31" s="201"/>
      <c r="I31" s="201"/>
      <c r="J31" s="201"/>
    </row>
    <row r="32" spans="1:10" ht="75.75" customHeight="1">
      <c r="A32" s="248"/>
      <c r="B32" s="198"/>
      <c r="C32" s="198">
        <v>5.7</v>
      </c>
      <c r="D32" s="199" t="s">
        <v>68</v>
      </c>
      <c r="E32" s="200">
        <v>2</v>
      </c>
      <c r="F32" s="201"/>
      <c r="G32" s="202" t="s">
        <v>69</v>
      </c>
      <c r="H32" s="201"/>
      <c r="I32" s="201"/>
      <c r="J32" s="201"/>
    </row>
    <row r="33" spans="1:10" ht="65.25" customHeight="1">
      <c r="A33" s="249" t="s">
        <v>50</v>
      </c>
      <c r="B33" s="198"/>
      <c r="C33" s="198">
        <v>5.8</v>
      </c>
      <c r="D33" s="199" t="s">
        <v>70</v>
      </c>
      <c r="E33" s="200">
        <v>2</v>
      </c>
      <c r="F33" s="201"/>
      <c r="G33" s="202" t="s">
        <v>71</v>
      </c>
      <c r="H33" s="201"/>
      <c r="I33" s="201"/>
      <c r="J33" s="201"/>
    </row>
    <row r="34" spans="1:10" ht="39.75" customHeight="1">
      <c r="A34" s="247"/>
      <c r="B34" s="206" t="s">
        <v>2</v>
      </c>
      <c r="C34" s="206" t="s">
        <v>3</v>
      </c>
      <c r="D34" s="206" t="s">
        <v>4</v>
      </c>
      <c r="E34" s="207" t="s">
        <v>5</v>
      </c>
      <c r="F34" s="206" t="s">
        <v>6</v>
      </c>
      <c r="G34" s="206" t="s">
        <v>7</v>
      </c>
      <c r="H34" s="206" t="s">
        <v>8</v>
      </c>
      <c r="I34" s="206" t="s">
        <v>9</v>
      </c>
      <c r="J34" s="206" t="s">
        <v>10</v>
      </c>
    </row>
    <row r="35" spans="1:10" ht="67.5" customHeight="1">
      <c r="A35" s="247"/>
      <c r="B35" s="197" t="s">
        <v>72</v>
      </c>
      <c r="C35" s="198">
        <v>6.1</v>
      </c>
      <c r="D35" s="199" t="s">
        <v>73</v>
      </c>
      <c r="E35" s="200" t="s">
        <v>56</v>
      </c>
      <c r="F35" s="201"/>
      <c r="G35" s="202" t="s">
        <v>74</v>
      </c>
      <c r="H35" s="201"/>
      <c r="I35" s="201"/>
      <c r="J35" s="201"/>
    </row>
    <row r="36" spans="1:10" ht="72.75" customHeight="1">
      <c r="A36" s="247"/>
      <c r="B36" s="198"/>
      <c r="C36" s="198">
        <v>6.2</v>
      </c>
      <c r="D36" s="199" t="s">
        <v>75</v>
      </c>
      <c r="E36" s="200">
        <v>2</v>
      </c>
      <c r="F36" s="201"/>
      <c r="G36" s="202" t="s">
        <v>76</v>
      </c>
      <c r="H36" s="201"/>
      <c r="I36" s="201"/>
      <c r="J36" s="201"/>
    </row>
    <row r="37" spans="1:10" ht="70.5" customHeight="1">
      <c r="A37" s="247"/>
      <c r="B37" s="198"/>
      <c r="C37" s="198">
        <v>6.3</v>
      </c>
      <c r="D37" s="199" t="s">
        <v>77</v>
      </c>
      <c r="E37" s="200">
        <v>2</v>
      </c>
      <c r="F37" s="201"/>
      <c r="G37" s="202" t="s">
        <v>78</v>
      </c>
      <c r="H37" s="201"/>
      <c r="I37" s="201"/>
      <c r="J37" s="201"/>
    </row>
    <row r="38" spans="1:10" ht="59.25" customHeight="1">
      <c r="A38" s="247"/>
      <c r="B38" s="198"/>
      <c r="C38" s="198">
        <v>6.4</v>
      </c>
      <c r="D38" s="199" t="s">
        <v>79</v>
      </c>
      <c r="E38" s="200">
        <v>1</v>
      </c>
      <c r="F38" s="201"/>
      <c r="G38" s="202" t="s">
        <v>80</v>
      </c>
      <c r="H38" s="201"/>
      <c r="I38" s="201"/>
      <c r="J38" s="201"/>
    </row>
    <row r="39" spans="1:10" ht="54.75" customHeight="1">
      <c r="A39" s="247"/>
      <c r="B39" s="198"/>
      <c r="C39" s="198">
        <v>6.5</v>
      </c>
      <c r="D39" s="199" t="s">
        <v>81</v>
      </c>
      <c r="E39" s="200">
        <v>1</v>
      </c>
      <c r="F39" s="201"/>
      <c r="G39" s="202" t="s">
        <v>82</v>
      </c>
      <c r="H39" s="201"/>
      <c r="I39" s="201"/>
      <c r="J39" s="201"/>
    </row>
    <row r="40" spans="1:10" ht="39.75" customHeight="1">
      <c r="A40" s="247"/>
      <c r="B40" s="206" t="s">
        <v>2</v>
      </c>
      <c r="C40" s="206" t="s">
        <v>3</v>
      </c>
      <c r="D40" s="206" t="s">
        <v>4</v>
      </c>
      <c r="E40" s="207" t="s">
        <v>5</v>
      </c>
      <c r="F40" s="206" t="s">
        <v>6</v>
      </c>
      <c r="G40" s="206" t="s">
        <v>7</v>
      </c>
      <c r="H40" s="206" t="s">
        <v>8</v>
      </c>
      <c r="I40" s="206" t="s">
        <v>9</v>
      </c>
      <c r="J40" s="206" t="s">
        <v>10</v>
      </c>
    </row>
    <row r="41" spans="1:10" ht="72" customHeight="1">
      <c r="A41" s="247"/>
      <c r="B41" s="197" t="s">
        <v>83</v>
      </c>
      <c r="C41" s="198">
        <v>7.1</v>
      </c>
      <c r="D41" s="199" t="s">
        <v>84</v>
      </c>
      <c r="E41" s="200" t="s">
        <v>56</v>
      </c>
      <c r="F41" s="201"/>
      <c r="G41" s="202" t="s">
        <v>85</v>
      </c>
      <c r="H41" s="201"/>
      <c r="I41" s="201"/>
      <c r="J41" s="201"/>
    </row>
    <row r="42" spans="1:10" ht="53.25" customHeight="1">
      <c r="A42" s="247"/>
      <c r="B42" s="198"/>
      <c r="C42" s="198">
        <v>7.2</v>
      </c>
      <c r="D42" s="199" t="s">
        <v>86</v>
      </c>
      <c r="E42" s="200" t="s">
        <v>56</v>
      </c>
      <c r="F42" s="201"/>
      <c r="G42" s="202" t="s">
        <v>87</v>
      </c>
      <c r="H42" s="201"/>
      <c r="I42" s="201"/>
      <c r="J42" s="201"/>
    </row>
    <row r="43" spans="1:10" ht="177.75" customHeight="1">
      <c r="A43" s="247"/>
      <c r="B43" s="198"/>
      <c r="C43" s="198">
        <v>7.3</v>
      </c>
      <c r="D43" s="199" t="s">
        <v>88</v>
      </c>
      <c r="E43" s="200">
        <v>2</v>
      </c>
      <c r="F43" s="201"/>
      <c r="G43" s="202" t="s">
        <v>89</v>
      </c>
      <c r="H43" s="201"/>
      <c r="I43" s="201"/>
      <c r="J43" s="201"/>
    </row>
    <row r="44" spans="1:10" ht="54" customHeight="1">
      <c r="A44" s="247"/>
      <c r="B44" s="198"/>
      <c r="C44" s="198">
        <v>7.4</v>
      </c>
      <c r="D44" s="199" t="s">
        <v>90</v>
      </c>
      <c r="E44" s="200">
        <v>1</v>
      </c>
      <c r="F44" s="201"/>
      <c r="G44" s="202" t="s">
        <v>91</v>
      </c>
      <c r="H44" s="201"/>
      <c r="I44" s="201"/>
      <c r="J44" s="201"/>
    </row>
    <row r="45" spans="1:10" ht="54.75" customHeight="1">
      <c r="A45" s="247"/>
      <c r="B45" s="198"/>
      <c r="C45" s="198">
        <v>7.5</v>
      </c>
      <c r="D45" s="199" t="s">
        <v>92</v>
      </c>
      <c r="E45" s="200">
        <v>1</v>
      </c>
      <c r="F45" s="201"/>
      <c r="G45" s="202" t="s">
        <v>93</v>
      </c>
      <c r="H45" s="201"/>
      <c r="I45" s="201"/>
      <c r="J45" s="201"/>
    </row>
    <row r="46" spans="1:10" ht="57.75" customHeight="1">
      <c r="A46" s="248"/>
      <c r="B46" s="198"/>
      <c r="C46" s="198">
        <v>7.6</v>
      </c>
      <c r="D46" s="199" t="s">
        <v>94</v>
      </c>
      <c r="E46" s="200">
        <v>2</v>
      </c>
      <c r="F46" s="201"/>
      <c r="G46" s="202" t="s">
        <v>95</v>
      </c>
      <c r="H46" s="201"/>
      <c r="I46" s="201"/>
      <c r="J46" s="201"/>
    </row>
    <row r="47" spans="1:10" ht="60.75" customHeight="1">
      <c r="A47" s="247"/>
      <c r="B47" s="198"/>
      <c r="C47" s="198">
        <v>7.7</v>
      </c>
      <c r="D47" s="199" t="s">
        <v>96</v>
      </c>
      <c r="E47" s="200">
        <v>1</v>
      </c>
      <c r="F47" s="201"/>
      <c r="G47" s="202" t="s">
        <v>97</v>
      </c>
      <c r="H47" s="201"/>
      <c r="I47" s="201"/>
      <c r="J47" s="201"/>
    </row>
    <row r="48" spans="1:10" ht="64.5" customHeight="1">
      <c r="A48" s="247"/>
      <c r="B48" s="198"/>
      <c r="C48" s="198">
        <v>7.8</v>
      </c>
      <c r="D48" s="199" t="s">
        <v>98</v>
      </c>
      <c r="E48" s="200">
        <v>1</v>
      </c>
      <c r="F48" s="201"/>
      <c r="G48" s="202" t="s">
        <v>91</v>
      </c>
      <c r="H48" s="201"/>
      <c r="I48" s="201"/>
      <c r="J48" s="201"/>
    </row>
    <row r="49" spans="1:10" ht="84" customHeight="1">
      <c r="A49" s="247"/>
      <c r="B49" s="203"/>
      <c r="C49" s="198">
        <v>7.9</v>
      </c>
      <c r="D49" s="199" t="s">
        <v>99</v>
      </c>
      <c r="E49" s="200">
        <v>1</v>
      </c>
      <c r="F49" s="204"/>
      <c r="G49" s="202" t="s">
        <v>100</v>
      </c>
      <c r="H49" s="204"/>
      <c r="I49" s="204"/>
      <c r="J49" s="204"/>
    </row>
    <row r="50" spans="1:10" ht="59.25" customHeight="1">
      <c r="A50" s="247"/>
      <c r="B50" s="203"/>
      <c r="C50" s="208">
        <v>7.1</v>
      </c>
      <c r="D50" s="199" t="s">
        <v>101</v>
      </c>
      <c r="E50" s="200">
        <v>3</v>
      </c>
      <c r="F50" s="204"/>
      <c r="G50" s="202" t="s">
        <v>102</v>
      </c>
      <c r="H50" s="204"/>
      <c r="I50" s="204"/>
      <c r="J50" s="204"/>
    </row>
    <row r="51" spans="1:10" ht="39.75" customHeight="1">
      <c r="A51" s="247"/>
      <c r="B51" s="206" t="s">
        <v>2</v>
      </c>
      <c r="C51" s="206" t="s">
        <v>3</v>
      </c>
      <c r="D51" s="206" t="s">
        <v>4</v>
      </c>
      <c r="E51" s="207" t="s">
        <v>5</v>
      </c>
      <c r="F51" s="206" t="s">
        <v>6</v>
      </c>
      <c r="G51" s="206" t="s">
        <v>7</v>
      </c>
      <c r="H51" s="206" t="s">
        <v>8</v>
      </c>
      <c r="I51" s="206" t="s">
        <v>9</v>
      </c>
      <c r="J51" s="206" t="s">
        <v>10</v>
      </c>
    </row>
    <row r="52" spans="1:10" ht="247.5" customHeight="1">
      <c r="A52" s="248"/>
      <c r="B52" s="197" t="s">
        <v>103</v>
      </c>
      <c r="C52" s="198">
        <v>8.1</v>
      </c>
      <c r="D52" s="199" t="s">
        <v>104</v>
      </c>
      <c r="E52" s="200">
        <v>3</v>
      </c>
      <c r="F52" s="201"/>
      <c r="G52" s="202" t="s">
        <v>105</v>
      </c>
      <c r="H52" s="201"/>
      <c r="I52" s="201"/>
      <c r="J52" s="201"/>
    </row>
    <row r="53" spans="1:10" ht="39.75" customHeight="1">
      <c r="A53" s="209" t="s">
        <v>1</v>
      </c>
      <c r="B53" s="210" t="s">
        <v>2</v>
      </c>
      <c r="C53" s="210" t="s">
        <v>3</v>
      </c>
      <c r="D53" s="210" t="s">
        <v>4</v>
      </c>
      <c r="E53" s="211" t="s">
        <v>5</v>
      </c>
      <c r="F53" s="210" t="s">
        <v>6</v>
      </c>
      <c r="G53" s="210" t="s">
        <v>7</v>
      </c>
      <c r="H53" s="210" t="s">
        <v>8</v>
      </c>
      <c r="I53" s="210" t="s">
        <v>9</v>
      </c>
      <c r="J53" s="210" t="s">
        <v>10</v>
      </c>
    </row>
    <row r="54" spans="1:10" ht="168.75" customHeight="1">
      <c r="A54" s="244" t="s">
        <v>106</v>
      </c>
      <c r="B54" s="197" t="s">
        <v>107</v>
      </c>
      <c r="C54" s="198">
        <v>9.1</v>
      </c>
      <c r="D54" s="199" t="s">
        <v>108</v>
      </c>
      <c r="E54" s="200" t="s">
        <v>56</v>
      </c>
      <c r="F54" s="201"/>
      <c r="G54" s="202" t="s">
        <v>109</v>
      </c>
      <c r="H54" s="201"/>
      <c r="I54" s="201"/>
      <c r="J54" s="201"/>
    </row>
    <row r="55" spans="1:10" ht="71.25" customHeight="1">
      <c r="A55" s="247"/>
      <c r="B55" s="197"/>
      <c r="C55" s="198">
        <v>9.1999999999999993</v>
      </c>
      <c r="D55" s="199" t="s">
        <v>110</v>
      </c>
      <c r="E55" s="200">
        <v>1</v>
      </c>
      <c r="F55" s="201"/>
      <c r="G55" s="202" t="s">
        <v>111</v>
      </c>
      <c r="H55" s="201"/>
      <c r="I55" s="201"/>
      <c r="J55" s="201"/>
    </row>
    <row r="56" spans="1:10" ht="153.75" customHeight="1">
      <c r="A56" s="247"/>
      <c r="B56" s="197"/>
      <c r="C56" s="198">
        <v>9.3000000000000007</v>
      </c>
      <c r="D56" s="199" t="s">
        <v>112</v>
      </c>
      <c r="E56" s="200">
        <v>3</v>
      </c>
      <c r="F56" s="201"/>
      <c r="G56" s="202" t="s">
        <v>113</v>
      </c>
      <c r="H56" s="201"/>
      <c r="I56" s="201"/>
      <c r="J56" s="201"/>
    </row>
    <row r="57" spans="1:10" ht="108" customHeight="1">
      <c r="A57" s="247"/>
      <c r="B57" s="197"/>
      <c r="C57" s="198">
        <v>9.4</v>
      </c>
      <c r="D57" s="199" t="s">
        <v>114</v>
      </c>
      <c r="E57" s="200">
        <v>3</v>
      </c>
      <c r="F57" s="201"/>
      <c r="G57" s="202" t="s">
        <v>115</v>
      </c>
      <c r="H57" s="201"/>
      <c r="I57" s="201"/>
      <c r="J57" s="201"/>
    </row>
    <row r="58" spans="1:10" ht="93" customHeight="1">
      <c r="A58" s="247"/>
      <c r="B58" s="198"/>
      <c r="C58" s="198">
        <v>9.5</v>
      </c>
      <c r="D58" s="199" t="s">
        <v>116</v>
      </c>
      <c r="E58" s="200">
        <v>1</v>
      </c>
      <c r="F58" s="201"/>
      <c r="G58" s="202" t="s">
        <v>117</v>
      </c>
      <c r="H58" s="201"/>
      <c r="I58" s="201"/>
      <c r="J58" s="201"/>
    </row>
    <row r="59" spans="1:10" ht="39.75" customHeight="1">
      <c r="A59" s="247"/>
      <c r="B59" s="210" t="s">
        <v>2</v>
      </c>
      <c r="C59" s="210" t="s">
        <v>3</v>
      </c>
      <c r="D59" s="210" t="s">
        <v>4</v>
      </c>
      <c r="E59" s="211" t="s">
        <v>5</v>
      </c>
      <c r="F59" s="210" t="s">
        <v>6</v>
      </c>
      <c r="G59" s="210" t="s">
        <v>7</v>
      </c>
      <c r="H59" s="210" t="s">
        <v>8</v>
      </c>
      <c r="I59" s="210" t="s">
        <v>9</v>
      </c>
      <c r="J59" s="210" t="s">
        <v>10</v>
      </c>
    </row>
    <row r="60" spans="1:10" ht="72" customHeight="1">
      <c r="A60" s="248"/>
      <c r="B60" s="197" t="s">
        <v>118</v>
      </c>
      <c r="C60" s="198">
        <v>10.1</v>
      </c>
      <c r="D60" s="199" t="s">
        <v>119</v>
      </c>
      <c r="E60" s="200">
        <v>3</v>
      </c>
      <c r="F60" s="201"/>
      <c r="G60" s="202" t="s">
        <v>120</v>
      </c>
      <c r="H60" s="201"/>
      <c r="I60" s="201"/>
      <c r="J60" s="201"/>
    </row>
    <row r="61" spans="1:10" ht="45.75" customHeight="1">
      <c r="A61" s="244" t="s">
        <v>106</v>
      </c>
      <c r="B61" s="198"/>
      <c r="C61" s="198">
        <v>10.199999999999999</v>
      </c>
      <c r="D61" s="199" t="s">
        <v>121</v>
      </c>
      <c r="E61" s="200">
        <v>2</v>
      </c>
      <c r="F61" s="201"/>
      <c r="G61" s="202" t="s">
        <v>122</v>
      </c>
      <c r="H61" s="201"/>
      <c r="I61" s="201"/>
      <c r="J61" s="201"/>
    </row>
    <row r="62" spans="1:10" ht="49.5" customHeight="1">
      <c r="A62" s="247"/>
      <c r="B62" s="198"/>
      <c r="C62" s="198">
        <v>10.3</v>
      </c>
      <c r="D62" s="199" t="s">
        <v>123</v>
      </c>
      <c r="E62" s="200">
        <v>2</v>
      </c>
      <c r="F62" s="201"/>
      <c r="G62" s="202" t="s">
        <v>124</v>
      </c>
      <c r="H62" s="201"/>
      <c r="I62" s="201"/>
      <c r="J62" s="201"/>
    </row>
    <row r="63" spans="1:10" ht="39.75" customHeight="1">
      <c r="A63" s="247"/>
      <c r="B63" s="210" t="s">
        <v>2</v>
      </c>
      <c r="C63" s="210" t="s">
        <v>3</v>
      </c>
      <c r="D63" s="210" t="s">
        <v>4</v>
      </c>
      <c r="E63" s="211" t="s">
        <v>5</v>
      </c>
      <c r="F63" s="210" t="s">
        <v>6</v>
      </c>
      <c r="G63" s="210" t="s">
        <v>7</v>
      </c>
      <c r="H63" s="210" t="s">
        <v>8</v>
      </c>
      <c r="I63" s="210" t="s">
        <v>9</v>
      </c>
      <c r="J63" s="210" t="s">
        <v>10</v>
      </c>
    </row>
    <row r="64" spans="1:10" ht="108.75" customHeight="1">
      <c r="A64" s="248"/>
      <c r="B64" s="197" t="s">
        <v>125</v>
      </c>
      <c r="C64" s="198">
        <v>11.1</v>
      </c>
      <c r="D64" s="199" t="s">
        <v>126</v>
      </c>
      <c r="E64" s="200">
        <v>3</v>
      </c>
      <c r="F64" s="201"/>
      <c r="G64" s="202" t="s">
        <v>127</v>
      </c>
      <c r="H64" s="201"/>
      <c r="I64" s="201"/>
      <c r="J64" s="201"/>
    </row>
    <row r="65" spans="1:10" ht="39.75" customHeight="1">
      <c r="A65" s="212" t="s">
        <v>1</v>
      </c>
      <c r="B65" s="213" t="s">
        <v>2</v>
      </c>
      <c r="C65" s="213" t="s">
        <v>3</v>
      </c>
      <c r="D65" s="213" t="s">
        <v>4</v>
      </c>
      <c r="E65" s="214" t="s">
        <v>5</v>
      </c>
      <c r="F65" s="213" t="s">
        <v>6</v>
      </c>
      <c r="G65" s="213" t="s">
        <v>7</v>
      </c>
      <c r="H65" s="213" t="s">
        <v>8</v>
      </c>
      <c r="I65" s="213" t="s">
        <v>9</v>
      </c>
      <c r="J65" s="213" t="s">
        <v>10</v>
      </c>
    </row>
    <row r="66" spans="1:10" ht="150.75" customHeight="1">
      <c r="A66" s="244" t="s">
        <v>128</v>
      </c>
      <c r="B66" s="197" t="s">
        <v>129</v>
      </c>
      <c r="C66" s="198">
        <v>12.1</v>
      </c>
      <c r="D66" s="199" t="s">
        <v>130</v>
      </c>
      <c r="E66" s="200" t="s">
        <v>56</v>
      </c>
      <c r="F66" s="201"/>
      <c r="G66" s="202" t="s">
        <v>131</v>
      </c>
      <c r="H66" s="201"/>
      <c r="I66" s="201"/>
      <c r="J66" s="201"/>
    </row>
    <row r="67" spans="1:10" ht="78.75" customHeight="1">
      <c r="A67" s="245"/>
      <c r="B67" s="198"/>
      <c r="C67" s="198">
        <v>12.2</v>
      </c>
      <c r="D67" s="199" t="s">
        <v>132</v>
      </c>
      <c r="E67" s="200">
        <v>3</v>
      </c>
      <c r="F67" s="201"/>
      <c r="G67" s="202" t="s">
        <v>133</v>
      </c>
      <c r="H67" s="201"/>
      <c r="I67" s="201"/>
      <c r="J67" s="201"/>
    </row>
    <row r="68" spans="1:10" ht="56.25" customHeight="1">
      <c r="A68" s="245"/>
      <c r="B68" s="198"/>
      <c r="C68" s="198">
        <v>12.3</v>
      </c>
      <c r="D68" s="199" t="s">
        <v>134</v>
      </c>
      <c r="E68" s="200">
        <v>3</v>
      </c>
      <c r="F68" s="201"/>
      <c r="G68" s="202" t="s">
        <v>135</v>
      </c>
      <c r="H68" s="201"/>
      <c r="I68" s="201"/>
      <c r="J68" s="201"/>
    </row>
    <row r="69" spans="1:10" ht="89.25" customHeight="1">
      <c r="A69" s="245"/>
      <c r="B69" s="198"/>
      <c r="C69" s="198">
        <v>12.4</v>
      </c>
      <c r="D69" s="199" t="s">
        <v>136</v>
      </c>
      <c r="E69" s="200">
        <v>2</v>
      </c>
      <c r="F69" s="201"/>
      <c r="G69" s="202" t="s">
        <v>137</v>
      </c>
      <c r="H69" s="201"/>
      <c r="I69" s="201"/>
      <c r="J69" s="201"/>
    </row>
    <row r="70" spans="1:10" ht="55.5" customHeight="1">
      <c r="A70" s="245"/>
      <c r="B70" s="198"/>
      <c r="C70" s="198">
        <v>12.5</v>
      </c>
      <c r="D70" s="199" t="s">
        <v>138</v>
      </c>
      <c r="E70" s="200">
        <v>1</v>
      </c>
      <c r="F70" s="201"/>
      <c r="G70" s="202" t="s">
        <v>139</v>
      </c>
      <c r="H70" s="201"/>
      <c r="I70" s="201"/>
      <c r="J70" s="201"/>
    </row>
    <row r="71" spans="1:10" ht="84" customHeight="1">
      <c r="A71" s="245"/>
      <c r="B71" s="198"/>
      <c r="C71" s="198">
        <v>12.6</v>
      </c>
      <c r="D71" s="199" t="s">
        <v>140</v>
      </c>
      <c r="E71" s="200">
        <v>1</v>
      </c>
      <c r="F71" s="201"/>
      <c r="G71" s="202" t="s">
        <v>141</v>
      </c>
      <c r="H71" s="201"/>
      <c r="I71" s="201"/>
      <c r="J71" s="201"/>
    </row>
    <row r="72" spans="1:10" ht="39.75" customHeight="1">
      <c r="A72" s="245"/>
      <c r="B72" s="213" t="s">
        <v>2</v>
      </c>
      <c r="C72" s="213" t="s">
        <v>3</v>
      </c>
      <c r="D72" s="213" t="s">
        <v>4</v>
      </c>
      <c r="E72" s="214" t="s">
        <v>5</v>
      </c>
      <c r="F72" s="213" t="s">
        <v>6</v>
      </c>
      <c r="G72" s="213" t="s">
        <v>7</v>
      </c>
      <c r="H72" s="213" t="s">
        <v>8</v>
      </c>
      <c r="I72" s="213" t="s">
        <v>9</v>
      </c>
      <c r="J72" s="213" t="s">
        <v>10</v>
      </c>
    </row>
    <row r="73" spans="1:10" ht="47.25" customHeight="1">
      <c r="A73" s="245"/>
      <c r="B73" s="197" t="s">
        <v>142</v>
      </c>
      <c r="C73" s="198">
        <v>13.1</v>
      </c>
      <c r="D73" s="199" t="s">
        <v>143</v>
      </c>
      <c r="E73" s="200">
        <v>3</v>
      </c>
      <c r="F73" s="201"/>
      <c r="G73" s="202" t="s">
        <v>144</v>
      </c>
      <c r="H73" s="201"/>
      <c r="I73" s="201"/>
      <c r="J73" s="201"/>
    </row>
    <row r="74" spans="1:10" ht="63" customHeight="1">
      <c r="A74" s="246"/>
      <c r="B74" s="198"/>
      <c r="C74" s="198">
        <v>13.2</v>
      </c>
      <c r="D74" s="199" t="s">
        <v>145</v>
      </c>
      <c r="E74" s="200">
        <v>3</v>
      </c>
      <c r="F74" s="201"/>
      <c r="G74" s="202" t="s">
        <v>146</v>
      </c>
      <c r="H74" s="201"/>
      <c r="I74" s="201"/>
      <c r="J74" s="201"/>
    </row>
    <row r="75" spans="1:10" ht="39.75" customHeight="1">
      <c r="A75" s="244" t="s">
        <v>128</v>
      </c>
      <c r="B75" s="213" t="s">
        <v>2</v>
      </c>
      <c r="C75" s="213" t="s">
        <v>3</v>
      </c>
      <c r="D75" s="213" t="s">
        <v>4</v>
      </c>
      <c r="E75" s="214" t="s">
        <v>5</v>
      </c>
      <c r="F75" s="213" t="s">
        <v>6</v>
      </c>
      <c r="G75" s="213" t="s">
        <v>7</v>
      </c>
      <c r="H75" s="213" t="s">
        <v>8</v>
      </c>
      <c r="I75" s="213" t="s">
        <v>9</v>
      </c>
      <c r="J75" s="213" t="s">
        <v>10</v>
      </c>
    </row>
    <row r="76" spans="1:10" ht="86.25" customHeight="1">
      <c r="A76" s="247"/>
      <c r="B76" s="197" t="s">
        <v>147</v>
      </c>
      <c r="C76" s="198">
        <v>14.1</v>
      </c>
      <c r="D76" s="199" t="s">
        <v>148</v>
      </c>
      <c r="E76" s="200">
        <v>3</v>
      </c>
      <c r="F76" s="201"/>
      <c r="G76" s="202" t="s">
        <v>149</v>
      </c>
      <c r="H76" s="201"/>
      <c r="I76" s="201"/>
      <c r="J76" s="201"/>
    </row>
    <row r="77" spans="1:10" ht="91.5" customHeight="1">
      <c r="A77" s="247"/>
      <c r="B77" s="198"/>
      <c r="C77" s="198">
        <v>14.2</v>
      </c>
      <c r="D77" s="199" t="s">
        <v>150</v>
      </c>
      <c r="E77" s="200">
        <v>3</v>
      </c>
      <c r="F77" s="201"/>
      <c r="G77" s="202" t="s">
        <v>151</v>
      </c>
      <c r="H77" s="201"/>
      <c r="I77" s="201"/>
      <c r="J77" s="201"/>
    </row>
    <row r="78" spans="1:10" ht="91.5" customHeight="1">
      <c r="A78" s="247"/>
      <c r="B78" s="198"/>
      <c r="C78" s="198">
        <v>14.3</v>
      </c>
      <c r="D78" s="199" t="s">
        <v>152</v>
      </c>
      <c r="E78" s="200">
        <v>1</v>
      </c>
      <c r="F78" s="201"/>
      <c r="G78" s="202" t="s">
        <v>153</v>
      </c>
      <c r="H78" s="201"/>
      <c r="I78" s="201"/>
      <c r="J78" s="201"/>
    </row>
    <row r="79" spans="1:10" ht="39.75" customHeight="1">
      <c r="A79" s="247"/>
      <c r="B79" s="213" t="s">
        <v>2</v>
      </c>
      <c r="C79" s="213" t="s">
        <v>3</v>
      </c>
      <c r="D79" s="213" t="s">
        <v>4</v>
      </c>
      <c r="E79" s="214" t="s">
        <v>5</v>
      </c>
      <c r="F79" s="213" t="s">
        <v>6</v>
      </c>
      <c r="G79" s="213" t="s">
        <v>7</v>
      </c>
      <c r="H79" s="213" t="s">
        <v>8</v>
      </c>
      <c r="I79" s="213" t="s">
        <v>9</v>
      </c>
      <c r="J79" s="213" t="s">
        <v>10</v>
      </c>
    </row>
    <row r="80" spans="1:10" ht="344.25" customHeight="1">
      <c r="A80" s="248"/>
      <c r="B80" s="197" t="s">
        <v>154</v>
      </c>
      <c r="C80" s="198">
        <v>15.1</v>
      </c>
      <c r="D80" s="199" t="s">
        <v>155</v>
      </c>
      <c r="E80" s="200">
        <v>3</v>
      </c>
      <c r="F80" s="201"/>
      <c r="G80" s="202" t="s">
        <v>156</v>
      </c>
      <c r="H80" s="201"/>
      <c r="I80" s="201"/>
      <c r="J80" s="201"/>
    </row>
    <row r="81" spans="1:10" ht="39.75" customHeight="1">
      <c r="A81" s="234" t="s">
        <v>1</v>
      </c>
      <c r="B81" s="215" t="s">
        <v>2</v>
      </c>
      <c r="C81" s="215" t="s">
        <v>3</v>
      </c>
      <c r="D81" s="215" t="s">
        <v>4</v>
      </c>
      <c r="E81" s="216" t="s">
        <v>5</v>
      </c>
      <c r="F81" s="215" t="s">
        <v>6</v>
      </c>
      <c r="G81" s="215" t="s">
        <v>7</v>
      </c>
      <c r="H81" s="215" t="s">
        <v>8</v>
      </c>
      <c r="I81" s="215" t="s">
        <v>9</v>
      </c>
      <c r="J81" s="215" t="s">
        <v>10</v>
      </c>
    </row>
    <row r="82" spans="1:10" ht="285" customHeight="1">
      <c r="A82" s="244" t="s">
        <v>157</v>
      </c>
      <c r="B82" s="197" t="s">
        <v>158</v>
      </c>
      <c r="C82" s="198">
        <v>16.100000000000001</v>
      </c>
      <c r="D82" s="199" t="s">
        <v>159</v>
      </c>
      <c r="E82" s="200" t="s">
        <v>56</v>
      </c>
      <c r="F82" s="201"/>
      <c r="G82" s="202" t="s">
        <v>160</v>
      </c>
      <c r="H82" s="201"/>
      <c r="I82" s="201"/>
      <c r="J82" s="201"/>
    </row>
    <row r="83" spans="1:10" ht="148.5" customHeight="1">
      <c r="A83" s="247"/>
      <c r="B83" s="198"/>
      <c r="C83" s="198">
        <v>16.2</v>
      </c>
      <c r="D83" s="199" t="s">
        <v>161</v>
      </c>
      <c r="E83" s="200" t="s">
        <v>56</v>
      </c>
      <c r="F83" s="201"/>
      <c r="G83" s="202" t="s">
        <v>162</v>
      </c>
      <c r="H83" s="201"/>
      <c r="I83" s="201"/>
      <c r="J83" s="201"/>
    </row>
    <row r="84" spans="1:10" ht="46.5" customHeight="1">
      <c r="A84" s="247"/>
      <c r="B84" s="198"/>
      <c r="C84" s="198">
        <v>16.3</v>
      </c>
      <c r="D84" s="199" t="s">
        <v>163</v>
      </c>
      <c r="E84" s="200">
        <v>1</v>
      </c>
      <c r="F84" s="201"/>
      <c r="G84" s="202" t="s">
        <v>164</v>
      </c>
      <c r="H84" s="201"/>
      <c r="I84" s="201"/>
      <c r="J84" s="201"/>
    </row>
    <row r="85" spans="1:10" ht="59.25" customHeight="1">
      <c r="A85" s="247"/>
      <c r="B85" s="198"/>
      <c r="C85" s="198">
        <v>16.399999999999999</v>
      </c>
      <c r="D85" s="199" t="s">
        <v>165</v>
      </c>
      <c r="E85" s="200">
        <v>1</v>
      </c>
      <c r="F85" s="201"/>
      <c r="G85" s="202" t="s">
        <v>166</v>
      </c>
      <c r="H85" s="201"/>
      <c r="I85" s="201"/>
      <c r="J85" s="201"/>
    </row>
    <row r="86" spans="1:10" ht="40.5" customHeight="1">
      <c r="A86" s="247"/>
      <c r="B86" s="215" t="s">
        <v>2</v>
      </c>
      <c r="C86" s="215" t="s">
        <v>3</v>
      </c>
      <c r="D86" s="215" t="s">
        <v>4</v>
      </c>
      <c r="E86" s="216" t="s">
        <v>5</v>
      </c>
      <c r="F86" s="215" t="s">
        <v>6</v>
      </c>
      <c r="G86" s="215" t="s">
        <v>7</v>
      </c>
      <c r="H86" s="215" t="s">
        <v>8</v>
      </c>
      <c r="I86" s="215" t="s">
        <v>9</v>
      </c>
      <c r="J86" s="215" t="s">
        <v>10</v>
      </c>
    </row>
    <row r="87" spans="1:10" ht="54.75" customHeight="1">
      <c r="A87" s="247"/>
      <c r="B87" s="197" t="s">
        <v>167</v>
      </c>
      <c r="C87" s="198">
        <v>17.100000000000001</v>
      </c>
      <c r="D87" s="199" t="s">
        <v>168</v>
      </c>
      <c r="E87" s="200">
        <v>2</v>
      </c>
      <c r="F87" s="201"/>
      <c r="G87" s="202" t="s">
        <v>169</v>
      </c>
      <c r="H87" s="201"/>
      <c r="I87" s="201"/>
      <c r="J87" s="201"/>
    </row>
    <row r="88" spans="1:10" ht="62.25" customHeight="1">
      <c r="A88" s="247"/>
      <c r="B88" s="198"/>
      <c r="C88" s="198">
        <v>17.2</v>
      </c>
      <c r="D88" s="199" t="s">
        <v>170</v>
      </c>
      <c r="E88" s="200">
        <v>2</v>
      </c>
      <c r="F88" s="201"/>
      <c r="G88" s="202" t="s">
        <v>171</v>
      </c>
      <c r="H88" s="201"/>
      <c r="I88" s="201"/>
      <c r="J88" s="201"/>
    </row>
    <row r="89" spans="1:10" ht="51" customHeight="1">
      <c r="A89" s="247"/>
      <c r="B89" s="198"/>
      <c r="C89" s="198">
        <v>17.3</v>
      </c>
      <c r="D89" s="199" t="s">
        <v>172</v>
      </c>
      <c r="E89" s="200">
        <v>3</v>
      </c>
      <c r="F89" s="201"/>
      <c r="G89" s="202" t="s">
        <v>173</v>
      </c>
      <c r="H89" s="201"/>
      <c r="I89" s="201"/>
      <c r="J89" s="201"/>
    </row>
    <row r="90" spans="1:10" ht="50.25" customHeight="1">
      <c r="A90" s="248"/>
      <c r="B90" s="198"/>
      <c r="C90" s="198">
        <v>17.399999999999999</v>
      </c>
      <c r="D90" s="199" t="s">
        <v>174</v>
      </c>
      <c r="E90" s="200">
        <v>2</v>
      </c>
      <c r="F90" s="201"/>
      <c r="G90" s="202" t="s">
        <v>175</v>
      </c>
      <c r="H90" s="201"/>
      <c r="I90" s="201"/>
      <c r="J90" s="201"/>
    </row>
    <row r="91" spans="1:10" ht="59.25" customHeight="1">
      <c r="A91" s="249" t="s">
        <v>157</v>
      </c>
      <c r="B91" s="198"/>
      <c r="C91" s="198">
        <v>17.5</v>
      </c>
      <c r="D91" s="199" t="s">
        <v>176</v>
      </c>
      <c r="E91" s="200">
        <v>2</v>
      </c>
      <c r="F91" s="201"/>
      <c r="G91" s="202" t="s">
        <v>177</v>
      </c>
      <c r="H91" s="201"/>
      <c r="I91" s="201"/>
      <c r="J91" s="201"/>
    </row>
    <row r="92" spans="1:10" ht="40.5" customHeight="1">
      <c r="A92" s="247"/>
      <c r="B92" s="215" t="s">
        <v>2</v>
      </c>
      <c r="C92" s="215" t="s">
        <v>3</v>
      </c>
      <c r="D92" s="215" t="s">
        <v>4</v>
      </c>
      <c r="E92" s="216" t="s">
        <v>5</v>
      </c>
      <c r="F92" s="215" t="s">
        <v>6</v>
      </c>
      <c r="G92" s="215" t="s">
        <v>7</v>
      </c>
      <c r="H92" s="215" t="s">
        <v>8</v>
      </c>
      <c r="I92" s="215" t="s">
        <v>9</v>
      </c>
      <c r="J92" s="215" t="s">
        <v>10</v>
      </c>
    </row>
    <row r="93" spans="1:10" ht="79.5" customHeight="1">
      <c r="A93" s="247"/>
      <c r="B93" s="197" t="s">
        <v>178</v>
      </c>
      <c r="C93" s="198">
        <v>18.100000000000001</v>
      </c>
      <c r="D93" s="199" t="s">
        <v>179</v>
      </c>
      <c r="E93" s="200">
        <v>1</v>
      </c>
      <c r="F93" s="201"/>
      <c r="G93" s="202" t="s">
        <v>180</v>
      </c>
      <c r="H93" s="201"/>
      <c r="I93" s="201"/>
      <c r="J93" s="201"/>
    </row>
    <row r="94" spans="1:10" ht="146.25" customHeight="1">
      <c r="A94" s="247"/>
      <c r="B94" s="198"/>
      <c r="C94" s="198">
        <v>18.2</v>
      </c>
      <c r="D94" s="199" t="s">
        <v>181</v>
      </c>
      <c r="E94" s="200" t="s">
        <v>56</v>
      </c>
      <c r="F94" s="201"/>
      <c r="G94" s="202" t="s">
        <v>182</v>
      </c>
      <c r="H94" s="201"/>
      <c r="I94" s="201"/>
      <c r="J94" s="201"/>
    </row>
    <row r="95" spans="1:10" ht="119.25" customHeight="1">
      <c r="A95" s="247"/>
      <c r="B95" s="198"/>
      <c r="C95" s="198">
        <v>18.3</v>
      </c>
      <c r="D95" s="199" t="s">
        <v>183</v>
      </c>
      <c r="E95" s="200">
        <v>1</v>
      </c>
      <c r="F95" s="201"/>
      <c r="G95" s="202" t="s">
        <v>184</v>
      </c>
      <c r="H95" s="201"/>
      <c r="I95" s="201"/>
      <c r="J95" s="201"/>
    </row>
    <row r="96" spans="1:10" ht="105" customHeight="1">
      <c r="A96" s="247"/>
      <c r="B96" s="198"/>
      <c r="C96" s="198">
        <v>18.399999999999999</v>
      </c>
      <c r="D96" s="199" t="s">
        <v>185</v>
      </c>
      <c r="E96" s="200">
        <v>2</v>
      </c>
      <c r="F96" s="201"/>
      <c r="G96" s="202" t="s">
        <v>186</v>
      </c>
      <c r="H96" s="201"/>
      <c r="I96" s="201"/>
      <c r="J96" s="201"/>
    </row>
    <row r="97" spans="1:10" ht="88.5" customHeight="1">
      <c r="A97" s="247"/>
      <c r="B97" s="198"/>
      <c r="C97" s="198">
        <v>18.5</v>
      </c>
      <c r="D97" s="199" t="s">
        <v>187</v>
      </c>
      <c r="E97" s="200">
        <v>1</v>
      </c>
      <c r="F97" s="201"/>
      <c r="G97" s="202" t="s">
        <v>188</v>
      </c>
      <c r="H97" s="201"/>
      <c r="I97" s="201"/>
      <c r="J97" s="201"/>
    </row>
    <row r="98" spans="1:10" ht="60.75" customHeight="1">
      <c r="A98" s="247"/>
      <c r="B98" s="217"/>
      <c r="C98" s="217">
        <v>18.600000000000001</v>
      </c>
      <c r="D98" s="218" t="s">
        <v>189</v>
      </c>
      <c r="E98" s="219">
        <v>1</v>
      </c>
      <c r="F98" s="220"/>
      <c r="G98" s="221" t="s">
        <v>190</v>
      </c>
      <c r="H98" s="220"/>
      <c r="I98" s="220"/>
      <c r="J98" s="220"/>
    </row>
    <row r="99" spans="1:10" s="13" customFormat="1" ht="48.75" customHeight="1">
      <c r="A99" s="247"/>
      <c r="B99" s="198"/>
      <c r="C99" s="198">
        <v>18.7</v>
      </c>
      <c r="D99" s="222" t="s">
        <v>191</v>
      </c>
      <c r="E99" s="200">
        <v>1</v>
      </c>
      <c r="F99" s="202"/>
      <c r="G99" s="222" t="s">
        <v>192</v>
      </c>
      <c r="H99" s="201"/>
      <c r="I99" s="201"/>
      <c r="J99" s="201"/>
    </row>
    <row r="100" spans="1:10" ht="39.75" customHeight="1">
      <c r="A100" s="247"/>
      <c r="B100" s="215" t="s">
        <v>2</v>
      </c>
      <c r="C100" s="215" t="s">
        <v>3</v>
      </c>
      <c r="D100" s="215" t="s">
        <v>4</v>
      </c>
      <c r="E100" s="216" t="s">
        <v>5</v>
      </c>
      <c r="F100" s="215" t="s">
        <v>6</v>
      </c>
      <c r="G100" s="215" t="s">
        <v>7</v>
      </c>
      <c r="H100" s="215" t="s">
        <v>8</v>
      </c>
      <c r="I100" s="215" t="s">
        <v>9</v>
      </c>
      <c r="J100" s="215" t="s">
        <v>10</v>
      </c>
    </row>
    <row r="101" spans="1:10" ht="87" customHeight="1">
      <c r="A101" s="248"/>
      <c r="B101" s="197" t="s">
        <v>193</v>
      </c>
      <c r="C101" s="198">
        <v>19.100000000000001</v>
      </c>
      <c r="D101" s="199" t="s">
        <v>194</v>
      </c>
      <c r="E101" s="200">
        <v>3</v>
      </c>
      <c r="F101" s="201"/>
      <c r="G101" s="202" t="s">
        <v>195</v>
      </c>
      <c r="H101" s="201"/>
      <c r="I101" s="201"/>
      <c r="J101" s="201"/>
    </row>
    <row r="102" spans="1:10" ht="39.75" customHeight="1">
      <c r="A102" s="235" t="s">
        <v>1</v>
      </c>
      <c r="B102" s="223" t="s">
        <v>2</v>
      </c>
      <c r="C102" s="223" t="s">
        <v>3</v>
      </c>
      <c r="D102" s="223" t="s">
        <v>4</v>
      </c>
      <c r="E102" s="224" t="s">
        <v>5</v>
      </c>
      <c r="F102" s="223" t="s">
        <v>6</v>
      </c>
      <c r="G102" s="223" t="s">
        <v>7</v>
      </c>
      <c r="H102" s="223" t="s">
        <v>8</v>
      </c>
      <c r="I102" s="223" t="s">
        <v>9</v>
      </c>
      <c r="J102" s="223" t="s">
        <v>10</v>
      </c>
    </row>
    <row r="103" spans="1:10" ht="120" customHeight="1">
      <c r="A103" s="244" t="s">
        <v>196</v>
      </c>
      <c r="B103" s="197" t="s">
        <v>197</v>
      </c>
      <c r="C103" s="198">
        <v>20.100000000000001</v>
      </c>
      <c r="D103" s="199" t="s">
        <v>198</v>
      </c>
      <c r="E103" s="200">
        <v>3</v>
      </c>
      <c r="F103" s="201"/>
      <c r="G103" s="202" t="s">
        <v>199</v>
      </c>
      <c r="H103" s="201"/>
      <c r="I103" s="201"/>
      <c r="J103" s="201"/>
    </row>
    <row r="104" spans="1:10" ht="76.5" customHeight="1">
      <c r="A104" s="247"/>
      <c r="B104" s="198"/>
      <c r="C104" s="198">
        <v>20.2</v>
      </c>
      <c r="D104" s="199" t="s">
        <v>200</v>
      </c>
      <c r="E104" s="200" t="s">
        <v>56</v>
      </c>
      <c r="F104" s="201"/>
      <c r="G104" s="202" t="s">
        <v>201</v>
      </c>
      <c r="H104" s="201"/>
      <c r="I104" s="201"/>
      <c r="J104" s="201"/>
    </row>
    <row r="105" spans="1:10" ht="140.25" customHeight="1">
      <c r="A105" s="248"/>
      <c r="B105" s="198"/>
      <c r="C105" s="198">
        <v>20.3</v>
      </c>
      <c r="D105" s="199" t="s">
        <v>202</v>
      </c>
      <c r="E105" s="200" t="s">
        <v>56</v>
      </c>
      <c r="F105" s="201"/>
      <c r="G105" s="202" t="s">
        <v>203</v>
      </c>
      <c r="H105" s="201"/>
      <c r="I105" s="201"/>
      <c r="J105" s="201"/>
    </row>
    <row r="106" spans="1:10" ht="120.75" customHeight="1">
      <c r="A106" s="244" t="s">
        <v>196</v>
      </c>
      <c r="B106" s="198"/>
      <c r="C106" s="198">
        <v>20.399999999999999</v>
      </c>
      <c r="D106" s="199" t="s">
        <v>204</v>
      </c>
      <c r="E106" s="200" t="s">
        <v>56</v>
      </c>
      <c r="F106" s="201"/>
      <c r="G106" s="202" t="s">
        <v>205</v>
      </c>
      <c r="H106" s="201"/>
      <c r="I106" s="201"/>
      <c r="J106" s="201"/>
    </row>
    <row r="107" spans="1:10" ht="165.75" customHeight="1">
      <c r="A107" s="247"/>
      <c r="B107" s="198"/>
      <c r="C107" s="198">
        <v>20.5</v>
      </c>
      <c r="D107" s="225" t="s">
        <v>206</v>
      </c>
      <c r="E107" s="200" t="s">
        <v>56</v>
      </c>
      <c r="F107" s="201"/>
      <c r="G107" s="202" t="s">
        <v>207</v>
      </c>
      <c r="H107" s="201"/>
      <c r="I107" s="201"/>
      <c r="J107" s="201"/>
    </row>
    <row r="108" spans="1:10" ht="109.5" customHeight="1">
      <c r="A108" s="247"/>
      <c r="B108" s="198"/>
      <c r="C108" s="198">
        <v>20.6</v>
      </c>
      <c r="D108" s="199" t="s">
        <v>208</v>
      </c>
      <c r="E108" s="200" t="s">
        <v>56</v>
      </c>
      <c r="F108" s="201"/>
      <c r="G108" s="202" t="s">
        <v>209</v>
      </c>
      <c r="H108" s="201"/>
      <c r="I108" s="201"/>
      <c r="J108" s="201"/>
    </row>
    <row r="109" spans="1:10" ht="109.5" customHeight="1">
      <c r="A109" s="247"/>
      <c r="B109" s="198"/>
      <c r="C109" s="198">
        <v>20.7</v>
      </c>
      <c r="D109" s="199" t="s">
        <v>210</v>
      </c>
      <c r="E109" s="200" t="s">
        <v>56</v>
      </c>
      <c r="F109" s="201"/>
      <c r="G109" s="202" t="s">
        <v>211</v>
      </c>
      <c r="H109" s="201"/>
      <c r="I109" s="201"/>
      <c r="J109" s="201"/>
    </row>
    <row r="110" spans="1:10" ht="42" customHeight="1">
      <c r="A110" s="247"/>
      <c r="B110" s="223" t="s">
        <v>2</v>
      </c>
      <c r="C110" s="223" t="s">
        <v>3</v>
      </c>
      <c r="D110" s="223" t="s">
        <v>4</v>
      </c>
      <c r="E110" s="224" t="s">
        <v>5</v>
      </c>
      <c r="F110" s="223" t="s">
        <v>6</v>
      </c>
      <c r="G110" s="223" t="s">
        <v>7</v>
      </c>
      <c r="H110" s="223" t="s">
        <v>8</v>
      </c>
      <c r="I110" s="223" t="s">
        <v>9</v>
      </c>
      <c r="J110" s="223" t="s">
        <v>10</v>
      </c>
    </row>
    <row r="111" spans="1:10" ht="101.25" customHeight="1">
      <c r="A111" s="247"/>
      <c r="B111" s="197" t="s">
        <v>212</v>
      </c>
      <c r="C111" s="198">
        <v>21.1</v>
      </c>
      <c r="D111" s="199" t="s">
        <v>213</v>
      </c>
      <c r="E111" s="200">
        <v>3</v>
      </c>
      <c r="F111" s="201"/>
      <c r="G111" s="202" t="s">
        <v>214</v>
      </c>
      <c r="H111" s="201"/>
      <c r="I111" s="201"/>
      <c r="J111" s="201"/>
    </row>
    <row r="112" spans="1:10" ht="122.25" customHeight="1">
      <c r="A112" s="247"/>
      <c r="B112" s="197"/>
      <c r="C112" s="198">
        <v>21.2</v>
      </c>
      <c r="D112" s="12" t="s">
        <v>215</v>
      </c>
      <c r="E112" s="200">
        <v>2</v>
      </c>
      <c r="F112" s="201"/>
      <c r="G112" s="202" t="s">
        <v>216</v>
      </c>
      <c r="H112" s="201"/>
      <c r="I112" s="201"/>
      <c r="J112" s="201"/>
    </row>
    <row r="113" spans="1:10" ht="82.5" customHeight="1">
      <c r="A113" s="247"/>
      <c r="B113" s="198"/>
      <c r="C113" s="198">
        <v>21.3</v>
      </c>
      <c r="D113" s="199" t="s">
        <v>217</v>
      </c>
      <c r="E113" s="200">
        <v>2</v>
      </c>
      <c r="F113" s="201"/>
      <c r="G113" s="202" t="s">
        <v>218</v>
      </c>
      <c r="H113" s="201"/>
      <c r="I113" s="201"/>
      <c r="J113" s="201"/>
    </row>
    <row r="114" spans="1:10" ht="73.5" customHeight="1">
      <c r="A114" s="247"/>
      <c r="B114" s="198"/>
      <c r="C114" s="198">
        <v>21.4</v>
      </c>
      <c r="D114" s="199" t="s">
        <v>219</v>
      </c>
      <c r="E114" s="200">
        <v>3</v>
      </c>
      <c r="F114" s="201"/>
      <c r="G114" s="202" t="s">
        <v>220</v>
      </c>
      <c r="H114" s="201"/>
      <c r="I114" s="201"/>
      <c r="J114" s="201"/>
    </row>
    <row r="115" spans="1:10" ht="36.75" customHeight="1">
      <c r="A115" s="247"/>
      <c r="B115" s="223" t="s">
        <v>2</v>
      </c>
      <c r="C115" s="223" t="s">
        <v>3</v>
      </c>
      <c r="D115" s="223" t="s">
        <v>4</v>
      </c>
      <c r="E115" s="224" t="s">
        <v>5</v>
      </c>
      <c r="F115" s="223" t="s">
        <v>6</v>
      </c>
      <c r="G115" s="223" t="s">
        <v>7</v>
      </c>
      <c r="H115" s="223" t="s">
        <v>8</v>
      </c>
      <c r="I115" s="223" t="s">
        <v>9</v>
      </c>
      <c r="J115" s="223" t="s">
        <v>10</v>
      </c>
    </row>
    <row r="116" spans="1:10" ht="130.5" customHeight="1">
      <c r="A116" s="248"/>
      <c r="B116" s="197" t="s">
        <v>221</v>
      </c>
      <c r="C116" s="198">
        <v>22.1</v>
      </c>
      <c r="D116" s="199" t="s">
        <v>222</v>
      </c>
      <c r="E116" s="200">
        <v>3</v>
      </c>
      <c r="F116" s="201"/>
      <c r="G116" s="202" t="s">
        <v>223</v>
      </c>
      <c r="H116" s="201"/>
      <c r="I116" s="201"/>
      <c r="J116" s="201"/>
    </row>
    <row r="117" spans="1:10" ht="39.75" customHeight="1">
      <c r="A117" s="236" t="s">
        <v>1</v>
      </c>
      <c r="B117" s="226" t="s">
        <v>2</v>
      </c>
      <c r="C117" s="226" t="s">
        <v>3</v>
      </c>
      <c r="D117" s="226" t="s">
        <v>4</v>
      </c>
      <c r="E117" s="227" t="s">
        <v>5</v>
      </c>
      <c r="F117" s="226" t="s">
        <v>6</v>
      </c>
      <c r="G117" s="226" t="s">
        <v>7</v>
      </c>
      <c r="H117" s="226" t="s">
        <v>8</v>
      </c>
      <c r="I117" s="226" t="s">
        <v>9</v>
      </c>
      <c r="J117" s="226" t="s">
        <v>10</v>
      </c>
    </row>
    <row r="118" spans="1:10" ht="108" customHeight="1">
      <c r="A118" s="244" t="s">
        <v>224</v>
      </c>
      <c r="B118" s="197" t="s">
        <v>225</v>
      </c>
      <c r="C118" s="198">
        <v>23.1</v>
      </c>
      <c r="D118" s="199" t="s">
        <v>226</v>
      </c>
      <c r="E118" s="200" t="s">
        <v>56</v>
      </c>
      <c r="F118" s="201"/>
      <c r="G118" s="202" t="s">
        <v>227</v>
      </c>
      <c r="H118" s="201"/>
      <c r="I118" s="201"/>
      <c r="J118" s="201"/>
    </row>
    <row r="119" spans="1:10" ht="84" customHeight="1">
      <c r="A119" s="247"/>
      <c r="B119" s="198"/>
      <c r="C119" s="198">
        <v>23.2</v>
      </c>
      <c r="D119" s="199" t="s">
        <v>228</v>
      </c>
      <c r="E119" s="200" t="s">
        <v>56</v>
      </c>
      <c r="F119" s="201"/>
      <c r="G119" s="202" t="s">
        <v>229</v>
      </c>
      <c r="H119" s="201"/>
      <c r="I119" s="201"/>
      <c r="J119" s="201"/>
    </row>
    <row r="120" spans="1:10" ht="211.5" customHeight="1">
      <c r="A120" s="247"/>
      <c r="B120" s="198"/>
      <c r="C120" s="198">
        <v>23.3</v>
      </c>
      <c r="D120" s="199" t="s">
        <v>230</v>
      </c>
      <c r="E120" s="200">
        <v>2</v>
      </c>
      <c r="F120" s="201"/>
      <c r="G120" s="202" t="s">
        <v>231</v>
      </c>
      <c r="H120" s="201"/>
      <c r="I120" s="201"/>
      <c r="J120" s="201"/>
    </row>
    <row r="121" spans="1:10" ht="83.25" customHeight="1">
      <c r="A121" s="248"/>
      <c r="B121" s="198"/>
      <c r="C121" s="198">
        <v>23.4</v>
      </c>
      <c r="D121" s="199" t="s">
        <v>232</v>
      </c>
      <c r="E121" s="200">
        <v>2</v>
      </c>
      <c r="F121" s="201"/>
      <c r="G121" s="202" t="s">
        <v>233</v>
      </c>
      <c r="H121" s="201"/>
      <c r="I121" s="201"/>
      <c r="J121" s="201"/>
    </row>
    <row r="122" spans="1:10" ht="50.1" customHeight="1">
      <c r="A122" s="244" t="s">
        <v>224</v>
      </c>
      <c r="B122" s="226" t="s">
        <v>2</v>
      </c>
      <c r="C122" s="226" t="s">
        <v>3</v>
      </c>
      <c r="D122" s="226" t="s">
        <v>4</v>
      </c>
      <c r="E122" s="227" t="s">
        <v>5</v>
      </c>
      <c r="F122" s="226" t="s">
        <v>6</v>
      </c>
      <c r="G122" s="226" t="s">
        <v>7</v>
      </c>
      <c r="H122" s="226" t="s">
        <v>8</v>
      </c>
      <c r="I122" s="226" t="s">
        <v>9</v>
      </c>
      <c r="J122" s="226" t="s">
        <v>10</v>
      </c>
    </row>
    <row r="123" spans="1:10" ht="88.5" customHeight="1">
      <c r="A123" s="247"/>
      <c r="B123" s="197" t="s">
        <v>234</v>
      </c>
      <c r="C123" s="198">
        <v>24.1</v>
      </c>
      <c r="D123" s="199" t="s">
        <v>235</v>
      </c>
      <c r="E123" s="200">
        <v>1</v>
      </c>
      <c r="F123" s="201"/>
      <c r="G123" s="202" t="s">
        <v>236</v>
      </c>
      <c r="H123" s="201"/>
      <c r="I123" s="201"/>
      <c r="J123" s="201"/>
    </row>
    <row r="124" spans="1:10" ht="75.75" customHeight="1">
      <c r="A124" s="247"/>
      <c r="B124" s="198"/>
      <c r="C124" s="198">
        <v>24.2</v>
      </c>
      <c r="D124" s="199" t="s">
        <v>237</v>
      </c>
      <c r="E124" s="200">
        <v>2</v>
      </c>
      <c r="F124" s="201"/>
      <c r="G124" s="202" t="s">
        <v>238</v>
      </c>
      <c r="H124" s="201"/>
      <c r="I124" s="201"/>
      <c r="J124" s="201"/>
    </row>
    <row r="125" spans="1:10" ht="72.75" customHeight="1">
      <c r="A125" s="247"/>
      <c r="B125" s="198"/>
      <c r="C125" s="198">
        <v>24.3</v>
      </c>
      <c r="D125" s="199" t="s">
        <v>239</v>
      </c>
      <c r="E125" s="200">
        <v>1</v>
      </c>
      <c r="F125" s="201"/>
      <c r="G125" s="202" t="s">
        <v>240</v>
      </c>
      <c r="H125" s="201"/>
      <c r="I125" s="201"/>
      <c r="J125" s="201"/>
    </row>
    <row r="126" spans="1:10" ht="69" customHeight="1">
      <c r="A126" s="247"/>
      <c r="B126" s="198"/>
      <c r="C126" s="198">
        <v>24.4</v>
      </c>
      <c r="D126" s="199" t="s">
        <v>241</v>
      </c>
      <c r="E126" s="200">
        <v>1</v>
      </c>
      <c r="F126" s="201"/>
      <c r="G126" s="202" t="s">
        <v>242</v>
      </c>
      <c r="H126" s="201"/>
      <c r="I126" s="201"/>
      <c r="J126" s="201"/>
    </row>
    <row r="127" spans="1:10" ht="45" customHeight="1">
      <c r="A127" s="247"/>
      <c r="B127" s="226" t="s">
        <v>2</v>
      </c>
      <c r="C127" s="226" t="s">
        <v>3</v>
      </c>
      <c r="D127" s="226" t="s">
        <v>4</v>
      </c>
      <c r="E127" s="227" t="s">
        <v>5</v>
      </c>
      <c r="F127" s="226" t="s">
        <v>6</v>
      </c>
      <c r="G127" s="226" t="s">
        <v>7</v>
      </c>
      <c r="H127" s="226" t="s">
        <v>8</v>
      </c>
      <c r="I127" s="226" t="s">
        <v>9</v>
      </c>
      <c r="J127" s="226" t="s">
        <v>10</v>
      </c>
    </row>
    <row r="128" spans="1:10" ht="179.25" customHeight="1">
      <c r="A128" s="248"/>
      <c r="B128" s="197" t="s">
        <v>243</v>
      </c>
      <c r="C128" s="198">
        <v>25.1</v>
      </c>
      <c r="D128" s="199" t="s">
        <v>244</v>
      </c>
      <c r="E128" s="200">
        <v>3</v>
      </c>
      <c r="F128" s="201"/>
      <c r="G128" s="202" t="s">
        <v>245</v>
      </c>
      <c r="H128" s="201"/>
      <c r="I128" s="201"/>
      <c r="J128" s="201"/>
    </row>
    <row r="129" spans="1:10" ht="50.1" customHeight="1">
      <c r="A129" s="228" t="s">
        <v>1</v>
      </c>
      <c r="B129" s="229" t="s">
        <v>2</v>
      </c>
      <c r="C129" s="229" t="s">
        <v>3</v>
      </c>
      <c r="D129" s="229" t="s">
        <v>4</v>
      </c>
      <c r="E129" s="230" t="s">
        <v>5</v>
      </c>
      <c r="F129" s="229" t="s">
        <v>6</v>
      </c>
      <c r="G129" s="229" t="s">
        <v>7</v>
      </c>
      <c r="H129" s="229" t="s">
        <v>8</v>
      </c>
      <c r="I129" s="229" t="s">
        <v>9</v>
      </c>
      <c r="J129" s="229" t="s">
        <v>10</v>
      </c>
    </row>
    <row r="130" spans="1:10" ht="156.75" customHeight="1">
      <c r="A130" s="244" t="s">
        <v>246</v>
      </c>
      <c r="B130" s="197" t="s">
        <v>247</v>
      </c>
      <c r="C130" s="198">
        <v>26.1</v>
      </c>
      <c r="D130" s="199" t="s">
        <v>248</v>
      </c>
      <c r="E130" s="200" t="s">
        <v>56</v>
      </c>
      <c r="F130" s="201"/>
      <c r="G130" s="202" t="s">
        <v>249</v>
      </c>
      <c r="H130" s="201"/>
      <c r="I130" s="201"/>
      <c r="J130" s="201"/>
    </row>
    <row r="131" spans="1:10" ht="93.75" customHeight="1">
      <c r="A131" s="247"/>
      <c r="B131" s="198"/>
      <c r="C131" s="198">
        <v>26.2</v>
      </c>
      <c r="D131" s="199" t="s">
        <v>250</v>
      </c>
      <c r="E131" s="200">
        <v>3</v>
      </c>
      <c r="F131" s="201"/>
      <c r="G131" s="202" t="s">
        <v>251</v>
      </c>
      <c r="H131" s="201"/>
      <c r="I131" s="201"/>
      <c r="J131" s="201"/>
    </row>
    <row r="132" spans="1:10" ht="81.75" customHeight="1">
      <c r="A132" s="247"/>
      <c r="B132" s="198"/>
      <c r="C132" s="198">
        <v>26.3</v>
      </c>
      <c r="D132" s="199" t="s">
        <v>252</v>
      </c>
      <c r="E132" s="200">
        <v>3</v>
      </c>
      <c r="F132" s="201"/>
      <c r="G132" s="202" t="s">
        <v>253</v>
      </c>
      <c r="H132" s="201"/>
      <c r="I132" s="201"/>
      <c r="J132" s="201"/>
    </row>
    <row r="133" spans="1:10" ht="144.75" customHeight="1">
      <c r="A133" s="247"/>
      <c r="B133" s="198"/>
      <c r="C133" s="198">
        <v>26.4</v>
      </c>
      <c r="D133" s="199" t="s">
        <v>254</v>
      </c>
      <c r="E133" s="200">
        <v>3</v>
      </c>
      <c r="F133" s="201"/>
      <c r="G133" s="202" t="s">
        <v>255</v>
      </c>
      <c r="H133" s="201"/>
      <c r="I133" s="201"/>
      <c r="J133" s="201"/>
    </row>
    <row r="134" spans="1:10" ht="85.5" customHeight="1">
      <c r="A134" s="248"/>
      <c r="B134" s="198"/>
      <c r="C134" s="198">
        <v>26.5</v>
      </c>
      <c r="D134" s="199" t="s">
        <v>256</v>
      </c>
      <c r="E134" s="200">
        <v>3</v>
      </c>
      <c r="F134" s="201"/>
      <c r="G134" s="202" t="s">
        <v>257</v>
      </c>
      <c r="H134" s="201"/>
      <c r="I134" s="201"/>
      <c r="J134" s="201"/>
    </row>
  </sheetData>
  <mergeCells count="16">
    <mergeCell ref="A130:A134"/>
    <mergeCell ref="A82:A90"/>
    <mergeCell ref="A91:A101"/>
    <mergeCell ref="A103:A105"/>
    <mergeCell ref="A106:A116"/>
    <mergeCell ref="A118:A121"/>
    <mergeCell ref="A122:A128"/>
    <mergeCell ref="A66:A74"/>
    <mergeCell ref="A75:A80"/>
    <mergeCell ref="A4:A16"/>
    <mergeCell ref="A17:A22"/>
    <mergeCell ref="A24:A32"/>
    <mergeCell ref="A33:A46"/>
    <mergeCell ref="A47:A52"/>
    <mergeCell ref="A54:A60"/>
    <mergeCell ref="A61:A64"/>
  </mergeCells>
  <phoneticPr fontId="1" type="noConversion"/>
  <pageMargins left="0.7" right="0.7" top="0.75" bottom="0.75" header="0.3" footer="0.3"/>
  <pageSetup paperSize="9" scale="31" fitToHeight="0" orientation="landscape" horizontalDpi="2400" verticalDpi="2400" r:id="rId1"/>
  <headerFooter>
    <oddFooter>&amp;C&amp;F</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3"/>
  <sheetViews>
    <sheetView zoomScale="95" zoomScaleNormal="95" workbookViewId="0">
      <pane ySplit="2" topLeftCell="A7" activePane="bottomLeft" state="frozen"/>
      <selection pane="bottomLeft" activeCell="C21" sqref="C21:E23"/>
    </sheetView>
  </sheetViews>
  <sheetFormatPr defaultRowHeight="12.6"/>
  <cols>
    <col min="1" max="1" width="9.625" customWidth="1"/>
    <col min="2" max="2" width="9.25" customWidth="1"/>
    <col min="3" max="3" width="45.625" customWidth="1"/>
    <col min="4" max="4" width="9.375" customWidth="1"/>
    <col min="5" max="5" width="9.5" customWidth="1"/>
    <col min="6" max="6" width="36.625" customWidth="1"/>
    <col min="7" max="7" width="10.25" customWidth="1"/>
    <col min="8" max="8" width="43.375" customWidth="1"/>
  </cols>
  <sheetData>
    <row r="1" spans="1:8" ht="23.25" customHeight="1" thickBot="1">
      <c r="A1" s="269" t="s">
        <v>468</v>
      </c>
      <c r="B1" s="277"/>
      <c r="C1" s="278"/>
      <c r="D1" s="59"/>
      <c r="E1" s="59"/>
      <c r="F1" s="59"/>
      <c r="G1" s="59"/>
      <c r="H1" s="59"/>
    </row>
    <row r="2" spans="1:8" s="150" customFormat="1" ht="36" customHeight="1" thickBot="1">
      <c r="A2" s="148"/>
      <c r="B2" s="149" t="s">
        <v>3</v>
      </c>
      <c r="C2" s="149" t="s">
        <v>4</v>
      </c>
      <c r="D2" s="149" t="s">
        <v>5</v>
      </c>
      <c r="E2" s="149" t="s">
        <v>6</v>
      </c>
      <c r="F2" s="149" t="s">
        <v>7</v>
      </c>
      <c r="G2" s="149" t="s">
        <v>280</v>
      </c>
      <c r="H2" s="149" t="s">
        <v>281</v>
      </c>
    </row>
    <row r="3" spans="1:8" ht="61.5" customHeight="1">
      <c r="A3" s="250"/>
      <c r="B3" s="63"/>
      <c r="C3" s="66"/>
      <c r="D3" s="258" t="s">
        <v>56</v>
      </c>
      <c r="E3" s="250">
        <f ca="1">E3:E19</f>
        <v>0</v>
      </c>
      <c r="F3" s="66" t="s">
        <v>469</v>
      </c>
      <c r="G3" s="250"/>
      <c r="H3" s="250"/>
    </row>
    <row r="4" spans="1:8" ht="138" customHeight="1">
      <c r="A4" s="251"/>
      <c r="B4" s="63">
        <v>26.1</v>
      </c>
      <c r="C4" s="66" t="s">
        <v>470</v>
      </c>
      <c r="D4" s="263"/>
      <c r="E4" s="251"/>
      <c r="F4" s="66" t="s">
        <v>471</v>
      </c>
      <c r="G4" s="251"/>
      <c r="H4" s="251"/>
    </row>
    <row r="5" spans="1:8" ht="23.45" thickBot="1">
      <c r="A5" s="252"/>
      <c r="B5" s="65"/>
      <c r="C5" s="69"/>
      <c r="D5" s="259"/>
      <c r="E5" s="252"/>
      <c r="F5" s="69" t="s">
        <v>472</v>
      </c>
      <c r="G5" s="252"/>
      <c r="H5" s="252"/>
    </row>
    <row r="6" spans="1:8" ht="15.6">
      <c r="A6" s="250"/>
      <c r="B6" s="63"/>
      <c r="C6" s="70"/>
      <c r="D6" s="258">
        <v>2</v>
      </c>
      <c r="E6" s="250"/>
      <c r="F6" s="72" t="s">
        <v>473</v>
      </c>
      <c r="G6" s="250"/>
      <c r="H6" s="250"/>
    </row>
    <row r="7" spans="1:8" ht="34.15">
      <c r="A7" s="251"/>
      <c r="B7" s="63">
        <v>26.2</v>
      </c>
      <c r="C7" s="66" t="s">
        <v>474</v>
      </c>
      <c r="D7" s="263"/>
      <c r="E7" s="251"/>
      <c r="F7" s="72" t="s">
        <v>475</v>
      </c>
      <c r="G7" s="251"/>
      <c r="H7" s="251"/>
    </row>
    <row r="8" spans="1:8" ht="13.5" customHeight="1" thickBot="1">
      <c r="A8" s="252"/>
      <c r="B8" s="65"/>
      <c r="C8" s="61"/>
      <c r="D8" s="259"/>
      <c r="E8" s="252"/>
      <c r="F8" s="69"/>
      <c r="G8" s="252"/>
      <c r="H8" s="252"/>
    </row>
    <row r="9" spans="1:8" ht="15.6">
      <c r="A9" s="250"/>
      <c r="B9" s="63"/>
      <c r="C9" s="66"/>
      <c r="D9" s="258">
        <v>3</v>
      </c>
      <c r="E9" s="250"/>
      <c r="F9" s="66"/>
      <c r="G9" s="250"/>
      <c r="H9" s="250"/>
    </row>
    <row r="10" spans="1:8" ht="22.9">
      <c r="A10" s="251"/>
      <c r="B10" s="63">
        <v>26.3</v>
      </c>
      <c r="C10" s="66" t="s">
        <v>250</v>
      </c>
      <c r="D10" s="263"/>
      <c r="E10" s="251"/>
      <c r="F10" s="66" t="s">
        <v>476</v>
      </c>
      <c r="G10" s="251"/>
      <c r="H10" s="251"/>
    </row>
    <row r="11" spans="1:8" ht="23.45" thickBot="1">
      <c r="A11" s="252"/>
      <c r="B11" s="65"/>
      <c r="C11" s="61"/>
      <c r="D11" s="259"/>
      <c r="E11" s="252"/>
      <c r="F11" s="69" t="s">
        <v>477</v>
      </c>
      <c r="G11" s="252"/>
      <c r="H11" s="252"/>
    </row>
    <row r="12" spans="1:8" ht="15.6">
      <c r="A12" s="250"/>
      <c r="B12" s="63"/>
      <c r="C12" s="66"/>
      <c r="D12" s="258">
        <v>3</v>
      </c>
      <c r="E12" s="250"/>
      <c r="F12" s="66"/>
      <c r="G12" s="250"/>
      <c r="H12" s="250"/>
    </row>
    <row r="13" spans="1:8" ht="22.9">
      <c r="A13" s="251"/>
      <c r="B13" s="63">
        <v>26.4</v>
      </c>
      <c r="C13" s="66" t="s">
        <v>252</v>
      </c>
      <c r="D13" s="263"/>
      <c r="E13" s="251"/>
      <c r="F13" s="66" t="s">
        <v>478</v>
      </c>
      <c r="G13" s="251"/>
      <c r="H13" s="251"/>
    </row>
    <row r="14" spans="1:8" ht="23.45" thickBot="1">
      <c r="A14" s="252"/>
      <c r="B14" s="65"/>
      <c r="C14" s="61"/>
      <c r="D14" s="259"/>
      <c r="E14" s="252"/>
      <c r="F14" s="69" t="s">
        <v>479</v>
      </c>
      <c r="G14" s="252"/>
      <c r="H14" s="252"/>
    </row>
    <row r="15" spans="1:8" ht="15.6">
      <c r="A15" s="250"/>
      <c r="B15" s="63"/>
      <c r="C15" s="256" t="s">
        <v>254</v>
      </c>
      <c r="D15" s="258">
        <v>3</v>
      </c>
      <c r="E15" s="250"/>
      <c r="F15" s="66"/>
      <c r="G15" s="250"/>
      <c r="H15" s="250"/>
    </row>
    <row r="16" spans="1:8" ht="22.9">
      <c r="A16" s="251"/>
      <c r="B16" s="63">
        <v>26.5</v>
      </c>
      <c r="C16" s="268"/>
      <c r="D16" s="263"/>
      <c r="E16" s="251"/>
      <c r="F16" s="66" t="s">
        <v>480</v>
      </c>
      <c r="G16" s="251"/>
      <c r="H16" s="251"/>
    </row>
    <row r="17" spans="1:8" ht="57.6" thickBot="1">
      <c r="A17" s="252"/>
      <c r="B17" s="65"/>
      <c r="C17" s="257"/>
      <c r="D17" s="259"/>
      <c r="E17" s="252"/>
      <c r="F17" s="69" t="s">
        <v>481</v>
      </c>
      <c r="G17" s="252"/>
      <c r="H17" s="252"/>
    </row>
    <row r="18" spans="1:8" ht="15.6">
      <c r="A18" s="250"/>
      <c r="B18" s="63"/>
      <c r="C18" s="66"/>
      <c r="D18" s="258">
        <v>3</v>
      </c>
      <c r="E18" s="250"/>
      <c r="F18" s="256" t="s">
        <v>257</v>
      </c>
      <c r="G18" s="250"/>
      <c r="H18" s="250"/>
    </row>
    <row r="19" spans="1:8" ht="23.45" thickBot="1">
      <c r="A19" s="252"/>
      <c r="B19" s="62">
        <v>26.6</v>
      </c>
      <c r="C19" s="69" t="s">
        <v>256</v>
      </c>
      <c r="D19" s="259"/>
      <c r="E19" s="252"/>
      <c r="F19" s="257"/>
      <c r="G19" s="252"/>
      <c r="H19" s="252"/>
    </row>
    <row r="21" spans="1:8">
      <c r="C21" s="241" t="s">
        <v>321</v>
      </c>
      <c r="D21" s="241">
        <f>COUNTIF(D3:D19, "Must")</f>
        <v>1</v>
      </c>
      <c r="E21" s="241">
        <f ca="1">COUNTIF(E3:E19, "Yes")</f>
        <v>0</v>
      </c>
    </row>
    <row r="22" spans="1:8">
      <c r="C22" s="241" t="s">
        <v>322</v>
      </c>
      <c r="D22" s="241">
        <f>SUM(D3:D19)</f>
        <v>14</v>
      </c>
      <c r="E22" s="241">
        <f ca="1">SUM(E3+E4+E5+E6+E10+E11+E12+E13+E14+E15+E16+E17+E19)</f>
        <v>0</v>
      </c>
    </row>
    <row r="23" spans="1:8">
      <c r="C23" s="241" t="s">
        <v>323</v>
      </c>
      <c r="D23" s="241"/>
      <c r="E23" s="241">
        <f ca="1">SUM(E3:E19)</f>
        <v>0</v>
      </c>
    </row>
  </sheetData>
  <mergeCells count="33">
    <mergeCell ref="A1:C1"/>
    <mergeCell ref="A18:A19"/>
    <mergeCell ref="D18:D19"/>
    <mergeCell ref="E18:E19"/>
    <mergeCell ref="F18:F19"/>
    <mergeCell ref="A9:A11"/>
    <mergeCell ref="D9:D11"/>
    <mergeCell ref="E9:E11"/>
    <mergeCell ref="A3:A5"/>
    <mergeCell ref="D3:D5"/>
    <mergeCell ref="E3:E5"/>
    <mergeCell ref="G18:G19"/>
    <mergeCell ref="H18:H19"/>
    <mergeCell ref="A15:A17"/>
    <mergeCell ref="C15:C17"/>
    <mergeCell ref="D15:D17"/>
    <mergeCell ref="E15:E17"/>
    <mergeCell ref="G15:G17"/>
    <mergeCell ref="H15:H17"/>
    <mergeCell ref="G9:G11"/>
    <mergeCell ref="H9:H11"/>
    <mergeCell ref="A12:A14"/>
    <mergeCell ref="D12:D14"/>
    <mergeCell ref="E12:E14"/>
    <mergeCell ref="G12:G14"/>
    <mergeCell ref="H12:H14"/>
    <mergeCell ref="G3:G5"/>
    <mergeCell ref="H3:H5"/>
    <mergeCell ref="A6:A8"/>
    <mergeCell ref="D6:D8"/>
    <mergeCell ref="E6:E8"/>
    <mergeCell ref="G6:G8"/>
    <mergeCell ref="H6:H8"/>
  </mergeCells>
  <pageMargins left="0.7" right="0.7" top="0.75" bottom="0.75" header="0.3" footer="0.3"/>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F52"/>
  <sheetViews>
    <sheetView topLeftCell="A28" zoomScaleNormal="100" workbookViewId="0">
      <selection activeCell="C49" sqref="C49:C52"/>
    </sheetView>
  </sheetViews>
  <sheetFormatPr defaultRowHeight="12.6"/>
  <cols>
    <col min="2" max="2" width="15.375" customWidth="1"/>
    <col min="3" max="3" width="29.75" customWidth="1"/>
    <col min="4" max="4" width="10.25" customWidth="1"/>
  </cols>
  <sheetData>
    <row r="2" spans="2:6" ht="20.45" thickBot="1">
      <c r="B2" s="11" t="s">
        <v>482</v>
      </c>
    </row>
    <row r="3" spans="2:6" ht="25.9" thickBot="1">
      <c r="B3" s="38" t="s">
        <v>1</v>
      </c>
      <c r="C3" s="51" t="s">
        <v>2</v>
      </c>
      <c r="D3" s="43" t="s">
        <v>5</v>
      </c>
      <c r="E3" s="43" t="s">
        <v>483</v>
      </c>
    </row>
    <row r="4" spans="2:6">
      <c r="B4" s="37" t="s">
        <v>484</v>
      </c>
      <c r="C4" s="52" t="s">
        <v>11</v>
      </c>
      <c r="D4" s="44">
        <f>SUM('1.Management'!D3:D49)</f>
        <v>15</v>
      </c>
      <c r="E4" s="23">
        <f>SUM('1.Management'!E3:E49)</f>
        <v>0</v>
      </c>
      <c r="F4" s="22"/>
    </row>
    <row r="5" spans="2:6">
      <c r="B5" s="22"/>
      <c r="C5" s="52" t="s">
        <v>33</v>
      </c>
      <c r="D5" s="44">
        <f>SUM('1.Management'!D51:D61)</f>
        <v>5</v>
      </c>
      <c r="E5" s="23">
        <f>SUM('1.Management'!E51:E61)</f>
        <v>0</v>
      </c>
      <c r="F5" s="22"/>
    </row>
    <row r="6" spans="2:6">
      <c r="B6" s="22"/>
      <c r="C6" s="52" t="s">
        <v>485</v>
      </c>
      <c r="D6" s="44">
        <f>SUM('1.Management'!D63:D73)</f>
        <v>6</v>
      </c>
      <c r="E6" s="23">
        <f>SUM('1.Management'!E63:E73)</f>
        <v>0</v>
      </c>
      <c r="F6" s="22"/>
    </row>
    <row r="7" spans="2:6">
      <c r="B7" s="22"/>
      <c r="C7" s="46" t="s">
        <v>486</v>
      </c>
      <c r="D7" s="45">
        <f>SUM(D4:D6)</f>
        <v>26</v>
      </c>
      <c r="E7" s="34">
        <f>SUM(E4:E6)</f>
        <v>0</v>
      </c>
      <c r="F7" s="22"/>
    </row>
    <row r="8" spans="2:6" ht="13.15" thickBot="1">
      <c r="B8" s="22"/>
      <c r="C8" s="46"/>
      <c r="D8" s="46"/>
      <c r="E8" s="34"/>
      <c r="F8" s="22"/>
    </row>
    <row r="9" spans="2:6">
      <c r="B9" s="41" t="s">
        <v>487</v>
      </c>
      <c r="C9" s="53" t="s">
        <v>488</v>
      </c>
      <c r="D9" s="47">
        <f>SUM('2.Waste'!D3:D6)</f>
        <v>2</v>
      </c>
      <c r="E9" s="21">
        <f>SUM('2.Waste'!E3:E7)</f>
        <v>0</v>
      </c>
      <c r="F9" s="22"/>
    </row>
    <row r="10" spans="2:6">
      <c r="B10" s="22"/>
      <c r="C10" s="52" t="s">
        <v>54</v>
      </c>
      <c r="D10" s="44">
        <f>SUM('2.Waste'!D9:D32)</f>
        <v>15</v>
      </c>
      <c r="E10" s="23">
        <f>SUM('2.Waste'!E9:E32)</f>
        <v>0</v>
      </c>
      <c r="F10" s="22"/>
    </row>
    <row r="11" spans="2:6">
      <c r="B11" s="22"/>
      <c r="C11" s="52" t="s">
        <v>72</v>
      </c>
      <c r="D11" s="44">
        <f>SUM('2.Waste'!D34:D35)</f>
        <v>2</v>
      </c>
      <c r="E11" s="23">
        <f>SUM('2.Waste'!E34:E35)</f>
        <v>0</v>
      </c>
      <c r="F11" s="22"/>
    </row>
    <row r="12" spans="2:6">
      <c r="B12" s="22"/>
      <c r="C12" s="52" t="s">
        <v>83</v>
      </c>
      <c r="D12" s="44">
        <f>SUM('2.Waste'!D37:D50)</f>
        <v>5</v>
      </c>
      <c r="E12" s="23">
        <f>SUM('2.Waste'!E37:E50)</f>
        <v>0</v>
      </c>
      <c r="F12" s="22"/>
    </row>
    <row r="13" spans="2:6">
      <c r="B13" s="22"/>
      <c r="C13" s="52" t="s">
        <v>489</v>
      </c>
      <c r="D13" s="44">
        <f>SUM('2.Waste'!D52:D56)</f>
        <v>3</v>
      </c>
      <c r="E13" s="23">
        <f>SUM('2.Waste'!E52:E56)</f>
        <v>0</v>
      </c>
      <c r="F13" s="22"/>
    </row>
    <row r="14" spans="2:6">
      <c r="B14" s="22"/>
      <c r="C14" s="46" t="s">
        <v>486</v>
      </c>
      <c r="D14" s="45">
        <f>SUM(D9:D13)</f>
        <v>27</v>
      </c>
      <c r="E14" s="34">
        <f>SUM(E9:E13)</f>
        <v>0</v>
      </c>
      <c r="F14" s="22"/>
    </row>
    <row r="15" spans="2:6" ht="13.15" thickBot="1">
      <c r="B15" s="27"/>
      <c r="C15" s="48"/>
      <c r="D15" s="48"/>
      <c r="E15" s="36"/>
      <c r="F15" s="22"/>
    </row>
    <row r="16" spans="2:6">
      <c r="B16" s="41" t="s">
        <v>490</v>
      </c>
      <c r="C16" s="53" t="s">
        <v>107</v>
      </c>
      <c r="D16" s="47">
        <f>SUM('3.Water'!D3:D25)</f>
        <v>8</v>
      </c>
      <c r="E16" s="21">
        <f>SUM('3.Water'!E3:E25)</f>
        <v>0</v>
      </c>
      <c r="F16" s="22"/>
    </row>
    <row r="17" spans="2:6">
      <c r="B17" s="22"/>
      <c r="C17" s="52" t="s">
        <v>118</v>
      </c>
      <c r="D17" s="44">
        <f>SUM('3.Water'!D27:D30)</f>
        <v>4</v>
      </c>
      <c r="E17" s="23">
        <f>SUM('3.Water'!E27:E30)</f>
        <v>0</v>
      </c>
      <c r="F17" s="22"/>
    </row>
    <row r="18" spans="2:6">
      <c r="B18" s="22"/>
      <c r="C18" s="52" t="s">
        <v>125</v>
      </c>
      <c r="D18" s="44">
        <f>SUM('3.Water'!D32:D34)</f>
        <v>3</v>
      </c>
      <c r="E18" s="23">
        <f>SUM('3.Water'!E32:E34)</f>
        <v>0</v>
      </c>
      <c r="F18" s="22"/>
    </row>
    <row r="19" spans="2:6">
      <c r="B19" s="22"/>
      <c r="C19" s="46" t="s">
        <v>486</v>
      </c>
      <c r="D19" s="45">
        <f>SUM(D16:D18)</f>
        <v>15</v>
      </c>
      <c r="E19" s="34">
        <f>SUM(E16:E18)</f>
        <v>0</v>
      </c>
      <c r="F19" s="22"/>
    </row>
    <row r="20" spans="2:6" ht="13.15" thickBot="1">
      <c r="B20" s="27"/>
      <c r="C20" s="54"/>
      <c r="D20" s="49"/>
      <c r="E20" s="29"/>
      <c r="F20" s="22"/>
    </row>
    <row r="21" spans="2:6">
      <c r="B21" s="41" t="s">
        <v>491</v>
      </c>
      <c r="C21" s="53" t="s">
        <v>129</v>
      </c>
      <c r="D21" s="47">
        <f>SUM('4.Energy'!D3:D17)</f>
        <v>10</v>
      </c>
      <c r="E21" s="21">
        <f>SUM('4.Energy'!E3:E17)</f>
        <v>0</v>
      </c>
      <c r="F21" s="22"/>
    </row>
    <row r="22" spans="2:6">
      <c r="B22" s="22"/>
      <c r="C22" s="52" t="s">
        <v>142</v>
      </c>
      <c r="D22" s="44">
        <f>SUM('4.Energy'!D19:D22)</f>
        <v>6</v>
      </c>
      <c r="E22" s="23">
        <f>SUM('4.Energy'!E19:E22)</f>
        <v>0</v>
      </c>
      <c r="F22" s="22"/>
    </row>
    <row r="23" spans="2:6">
      <c r="B23" s="22"/>
      <c r="C23" s="52" t="s">
        <v>147</v>
      </c>
      <c r="D23" s="44">
        <f>SUM('4.Energy'!D24:D32)</f>
        <v>7</v>
      </c>
      <c r="E23" s="23">
        <f>SUM('4.Energy'!E24:E32)</f>
        <v>0</v>
      </c>
      <c r="F23" s="22"/>
    </row>
    <row r="24" spans="2:6">
      <c r="B24" s="22"/>
      <c r="C24" s="52" t="s">
        <v>492</v>
      </c>
      <c r="D24" s="44">
        <f>SUM('4.Energy'!D34:D38)</f>
        <v>3</v>
      </c>
      <c r="E24" s="23">
        <f>SUM('4.Energy'!E34:E38)</f>
        <v>0</v>
      </c>
      <c r="F24" s="22"/>
    </row>
    <row r="25" spans="2:6">
      <c r="B25" s="22"/>
      <c r="C25" s="46" t="s">
        <v>486</v>
      </c>
      <c r="D25" s="46">
        <f>SUM(D21:D24)</f>
        <v>26</v>
      </c>
      <c r="E25" s="35">
        <f>SUM(E21:E24)</f>
        <v>0</v>
      </c>
      <c r="F25" s="22"/>
    </row>
    <row r="26" spans="2:6" ht="13.15" thickBot="1">
      <c r="B26" s="27"/>
      <c r="C26" s="48"/>
      <c r="D26" s="48"/>
      <c r="E26" s="42"/>
      <c r="F26" s="22"/>
    </row>
    <row r="27" spans="2:6">
      <c r="B27" s="41" t="s">
        <v>493</v>
      </c>
      <c r="C27" s="53" t="s">
        <v>494</v>
      </c>
      <c r="D27" s="47">
        <f>SUM('5.Staff'!D3:D17)</f>
        <v>2</v>
      </c>
      <c r="E27" s="21">
        <f>SUM('5.Staff'!E3:E17)</f>
        <v>0</v>
      </c>
      <c r="F27" s="22"/>
    </row>
    <row r="28" spans="2:6">
      <c r="B28" s="22"/>
      <c r="C28" s="52" t="s">
        <v>167</v>
      </c>
      <c r="D28" s="44">
        <f>SUM('5.Staff'!D19:D26)</f>
        <v>8</v>
      </c>
      <c r="E28" s="23">
        <f>SUM('5.Staff'!E19:E26)</f>
        <v>0</v>
      </c>
      <c r="F28" s="22"/>
    </row>
    <row r="29" spans="2:6">
      <c r="B29" s="22"/>
      <c r="C29" s="52" t="s">
        <v>178</v>
      </c>
      <c r="D29" s="44">
        <f>SUM('5.Staff'!D28:D49)</f>
        <v>7</v>
      </c>
      <c r="E29" s="23">
        <f>SUM('5.Staff'!E28:E49)</f>
        <v>0</v>
      </c>
      <c r="F29" s="22"/>
    </row>
    <row r="30" spans="2:6">
      <c r="B30" s="22"/>
      <c r="C30" s="52" t="s">
        <v>193</v>
      </c>
      <c r="D30" s="44">
        <f>SUM('5.Staff'!D51:D53)</f>
        <v>3</v>
      </c>
      <c r="E30" s="23">
        <f>SUM('5.Staff'!E51:E53)</f>
        <v>0</v>
      </c>
      <c r="F30" s="22"/>
    </row>
    <row r="31" spans="2:6">
      <c r="B31" s="22"/>
      <c r="C31" s="46" t="s">
        <v>486</v>
      </c>
      <c r="D31" s="46">
        <f>SUM(D27:D30)</f>
        <v>20</v>
      </c>
      <c r="E31" s="35">
        <f>SUM(E27:E30)</f>
        <v>0</v>
      </c>
      <c r="F31" s="22"/>
    </row>
    <row r="32" spans="2:6" ht="13.15" thickBot="1">
      <c r="B32" s="27"/>
      <c r="C32" s="49"/>
      <c r="D32" s="49"/>
      <c r="E32" s="29"/>
      <c r="F32" s="22"/>
    </row>
    <row r="33" spans="2:6">
      <c r="B33" s="41" t="s">
        <v>495</v>
      </c>
      <c r="C33" s="53" t="s">
        <v>496</v>
      </c>
      <c r="D33" s="47">
        <f>SUM('6.Conservation'!D3:D19)</f>
        <v>3</v>
      </c>
      <c r="E33" s="21">
        <f>SUM('6.Conservation'!E3:E19)</f>
        <v>0</v>
      </c>
      <c r="F33" s="22"/>
    </row>
    <row r="34" spans="2:6">
      <c r="B34" s="22"/>
      <c r="C34" s="52" t="s">
        <v>497</v>
      </c>
      <c r="D34" s="44">
        <f>SUM('6.Conservation'!D21:D27)</f>
        <v>5</v>
      </c>
      <c r="E34" s="23">
        <f>SUM('6.Conservation'!E21:E27)</f>
        <v>0</v>
      </c>
      <c r="F34" s="22"/>
    </row>
    <row r="35" spans="2:6">
      <c r="B35" s="22"/>
      <c r="C35" s="52" t="s">
        <v>221</v>
      </c>
      <c r="D35" s="44">
        <f>SUM('6.Conservation'!D29:D31)</f>
        <v>3</v>
      </c>
      <c r="E35" s="23">
        <f>SUM('6.Conservation'!E29:E31)</f>
        <v>0</v>
      </c>
      <c r="F35" s="22"/>
    </row>
    <row r="36" spans="2:6">
      <c r="B36" s="22"/>
      <c r="C36" s="46" t="s">
        <v>486</v>
      </c>
      <c r="D36" s="46">
        <f>SUM(D33:D35)</f>
        <v>11</v>
      </c>
      <c r="E36" s="35">
        <f>SUM(E33:E35)</f>
        <v>0</v>
      </c>
      <c r="F36" s="22"/>
    </row>
    <row r="37" spans="2:6" ht="13.15" thickBot="1">
      <c r="B37" s="27"/>
      <c r="C37" s="49"/>
      <c r="D37" s="49"/>
      <c r="E37" s="29"/>
      <c r="F37" s="22"/>
    </row>
    <row r="38" spans="2:6">
      <c r="B38" s="41" t="s">
        <v>498</v>
      </c>
      <c r="C38" s="53" t="s">
        <v>225</v>
      </c>
      <c r="D38" s="47">
        <f>SUM('7.Community'!D3:D14)</f>
        <v>4</v>
      </c>
      <c r="E38" s="21">
        <f>SUM('7.Community'!E3:E14)</f>
        <v>0</v>
      </c>
      <c r="F38" s="22"/>
    </row>
    <row r="39" spans="2:6">
      <c r="B39" s="22"/>
      <c r="C39" s="52" t="s">
        <v>234</v>
      </c>
      <c r="D39" s="44">
        <f>SUM('7.Community'!D16:D23)</f>
        <v>5</v>
      </c>
      <c r="E39" s="23">
        <f>SUM('7.Community'!E16:E23)</f>
        <v>0</v>
      </c>
      <c r="F39" s="22"/>
    </row>
    <row r="40" spans="2:6">
      <c r="B40" s="22"/>
      <c r="C40" s="52" t="s">
        <v>243</v>
      </c>
      <c r="D40" s="44">
        <f>SUM('7.Community'!D25:D27)</f>
        <v>3</v>
      </c>
      <c r="E40" s="23">
        <f>SUM('7.Community'!E25:E27)</f>
        <v>0</v>
      </c>
      <c r="F40" s="22"/>
    </row>
    <row r="41" spans="2:6">
      <c r="B41" s="22"/>
      <c r="C41" s="46" t="s">
        <v>486</v>
      </c>
      <c r="D41" s="46">
        <f>SUM(D38:D40)</f>
        <v>12</v>
      </c>
      <c r="E41" s="35">
        <f>SUM(E38:E40)</f>
        <v>0</v>
      </c>
      <c r="F41" s="22"/>
    </row>
    <row r="42" spans="2:6" ht="13.15" thickBot="1">
      <c r="B42" s="27"/>
      <c r="C42" s="49"/>
      <c r="D42" s="49"/>
      <c r="E42" s="29"/>
      <c r="F42" s="22"/>
    </row>
    <row r="43" spans="2:6">
      <c r="B43" s="37" t="s">
        <v>499</v>
      </c>
      <c r="C43" s="52" t="s">
        <v>247</v>
      </c>
      <c r="D43" s="44">
        <f>SUM('8.Guest'!D3:D19)</f>
        <v>14</v>
      </c>
      <c r="E43" s="23">
        <f ca="1">SUM('8.Guest'!E3:E19)</f>
        <v>0</v>
      </c>
      <c r="F43" s="22"/>
    </row>
    <row r="44" spans="2:6">
      <c r="B44" s="22"/>
      <c r="C44" s="46" t="s">
        <v>486</v>
      </c>
      <c r="D44" s="46">
        <f>SUM(D43)</f>
        <v>14</v>
      </c>
      <c r="E44" s="35">
        <f ca="1">SUM(E43)</f>
        <v>0</v>
      </c>
      <c r="F44" s="22"/>
    </row>
    <row r="45" spans="2:6" ht="13.15" thickBot="1">
      <c r="B45" s="22"/>
      <c r="C45" s="44"/>
      <c r="D45" s="44"/>
      <c r="E45" s="23"/>
      <c r="F45" s="22"/>
    </row>
    <row r="46" spans="2:6" ht="13.15" thickBot="1">
      <c r="B46" s="39"/>
      <c r="C46" s="55" t="s">
        <v>500</v>
      </c>
      <c r="D46" s="50">
        <f>D7+D14+D19+D25+D31+D36+D41+D44</f>
        <v>151</v>
      </c>
      <c r="E46" s="40">
        <f ca="1">E7+E14+E19+E25+E31+E36+E41+E44</f>
        <v>0</v>
      </c>
    </row>
    <row r="48" spans="2:6" ht="13.15" thickBot="1"/>
    <row r="49" spans="3:4" ht="13.15" thickBot="1">
      <c r="C49" s="180" t="s">
        <v>501</v>
      </c>
      <c r="D49" s="181">
        <v>46</v>
      </c>
    </row>
    <row r="50" spans="3:4">
      <c r="C50" s="182" t="s">
        <v>502</v>
      </c>
      <c r="D50" s="183" t="s">
        <v>503</v>
      </c>
    </row>
    <row r="51" spans="3:4">
      <c r="C51" s="184" t="s">
        <v>504</v>
      </c>
      <c r="D51" s="243" t="s">
        <v>505</v>
      </c>
    </row>
    <row r="52" spans="3:4" ht="13.15" thickBot="1">
      <c r="C52" s="185" t="s">
        <v>506</v>
      </c>
      <c r="D52" s="186" t="s">
        <v>507</v>
      </c>
    </row>
  </sheetData>
  <pageMargins left="0.7" right="0.7" top="0.75" bottom="0.75" header="0.3" footer="0.3"/>
  <pageSetup paperSize="9" scale="9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
  <sheetViews>
    <sheetView topLeftCell="A4" workbookViewId="0">
      <selection activeCell="K20" sqref="K20"/>
    </sheetView>
  </sheetViews>
  <sheetFormatPr defaultColWidth="8.75" defaultRowHeight="12.6"/>
  <cols>
    <col min="1" max="16384" width="8.75" style="171"/>
  </cols>
  <sheetData>
    <row r="2" spans="1:1">
      <c r="A2" s="172" t="s">
        <v>508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3"/>
  <sheetViews>
    <sheetView topLeftCell="A5" zoomScale="85" zoomScaleNormal="85" workbookViewId="0">
      <selection activeCell="L31" sqref="L31"/>
    </sheetView>
  </sheetViews>
  <sheetFormatPr defaultRowHeight="12.6"/>
  <cols>
    <col min="1" max="1" width="2.875" customWidth="1"/>
    <col min="2" max="2" width="13.625" customWidth="1"/>
    <col min="8" max="8" width="6.375" customWidth="1"/>
    <col min="12" max="12" width="19.75" customWidth="1"/>
  </cols>
  <sheetData>
    <row r="1" spans="2:12" ht="13.15" thickBot="1"/>
    <row r="2" spans="2:12">
      <c r="B2" s="19"/>
      <c r="C2" s="20"/>
      <c r="D2" s="20"/>
      <c r="E2" s="20"/>
      <c r="F2" s="20"/>
      <c r="G2" s="20"/>
      <c r="H2" s="20"/>
      <c r="I2" s="20"/>
      <c r="J2" s="20"/>
      <c r="K2" s="20"/>
      <c r="L2" s="21"/>
    </row>
    <row r="3" spans="2:12" ht="9.75" customHeight="1">
      <c r="B3" s="22"/>
      <c r="L3" s="23"/>
    </row>
    <row r="4" spans="2:12">
      <c r="B4" s="22"/>
      <c r="L4" s="23"/>
    </row>
    <row r="5" spans="2:12">
      <c r="B5" s="22"/>
      <c r="L5" s="23"/>
    </row>
    <row r="6" spans="2:12">
      <c r="B6" s="22"/>
      <c r="L6" s="23"/>
    </row>
    <row r="7" spans="2:12">
      <c r="B7" s="22"/>
      <c r="L7" s="23"/>
    </row>
    <row r="8" spans="2:12" ht="15.6">
      <c r="B8" s="30"/>
      <c r="G8" s="56" t="s">
        <v>258</v>
      </c>
      <c r="L8" s="23"/>
    </row>
    <row r="9" spans="2:12" ht="15.6">
      <c r="B9" s="22"/>
      <c r="G9" s="56" t="s">
        <v>259</v>
      </c>
      <c r="L9" s="23"/>
    </row>
    <row r="10" spans="2:12" ht="6.75" customHeight="1">
      <c r="B10" s="22"/>
      <c r="L10" s="23"/>
    </row>
    <row r="11" spans="2:12" ht="14.45">
      <c r="B11" s="57" t="s">
        <v>260</v>
      </c>
      <c r="C11" s="231"/>
      <c r="D11" s="231"/>
      <c r="E11" s="231"/>
      <c r="F11" s="231"/>
      <c r="G11" s="231"/>
      <c r="H11" s="231"/>
      <c r="I11" s="231"/>
      <c r="J11" s="231"/>
      <c r="K11" s="231"/>
      <c r="L11" s="237"/>
    </row>
    <row r="12" spans="2:12" ht="15.6">
      <c r="B12" s="24"/>
      <c r="L12" s="23"/>
    </row>
    <row r="13" spans="2:12" ht="14.45">
      <c r="B13" s="25" t="s">
        <v>261</v>
      </c>
      <c r="L13" s="23"/>
    </row>
    <row r="14" spans="2:12" ht="14.45">
      <c r="B14" s="26"/>
      <c r="L14" s="23"/>
    </row>
    <row r="15" spans="2:12" ht="14.45">
      <c r="B15" s="25" t="s">
        <v>262</v>
      </c>
      <c r="L15" s="23"/>
    </row>
    <row r="16" spans="2:12" ht="14.45">
      <c r="B16" s="25"/>
      <c r="L16" s="23"/>
    </row>
    <row r="17" spans="2:12" ht="14.45">
      <c r="B17" s="25" t="s">
        <v>263</v>
      </c>
      <c r="L17" s="23"/>
    </row>
    <row r="18" spans="2:12" ht="14.45">
      <c r="B18" s="26"/>
      <c r="L18" s="23"/>
    </row>
    <row r="19" spans="2:12" ht="14.45">
      <c r="B19" s="25" t="s">
        <v>264</v>
      </c>
      <c r="D19" s="18"/>
      <c r="I19" s="18" t="s">
        <v>265</v>
      </c>
      <c r="L19" s="23"/>
    </row>
    <row r="20" spans="2:12" ht="14.45">
      <c r="B20" s="25"/>
      <c r="D20" s="18"/>
      <c r="L20" s="23"/>
    </row>
    <row r="21" spans="2:12" ht="14.45">
      <c r="B21" s="25" t="s">
        <v>266</v>
      </c>
      <c r="D21" s="18"/>
      <c r="L21" s="23"/>
    </row>
    <row r="22" spans="2:12" ht="14.45">
      <c r="B22" s="26"/>
      <c r="L22" s="23"/>
    </row>
    <row r="23" spans="2:12" ht="14.45">
      <c r="B23" s="25" t="s">
        <v>267</v>
      </c>
      <c r="L23" s="23"/>
    </row>
    <row r="24" spans="2:12" ht="14.45">
      <c r="B24" s="26"/>
      <c r="L24" s="23"/>
    </row>
    <row r="25" spans="2:12" ht="14.45">
      <c r="B25" s="57" t="s">
        <v>268</v>
      </c>
      <c r="C25" s="231"/>
      <c r="D25" s="231"/>
      <c r="E25" s="231"/>
      <c r="F25" s="231"/>
      <c r="G25" s="231"/>
      <c r="H25" s="231"/>
      <c r="I25" s="231"/>
      <c r="J25" s="231"/>
      <c r="K25" s="231"/>
      <c r="L25" s="237"/>
    </row>
    <row r="26" spans="2:12" ht="14.45">
      <c r="B26" s="25"/>
      <c r="L26" s="23"/>
    </row>
    <row r="27" spans="2:12" ht="14.45">
      <c r="B27" s="25" t="s">
        <v>269</v>
      </c>
      <c r="D27" s="18"/>
      <c r="F27" s="18" t="s">
        <v>270</v>
      </c>
      <c r="I27" s="18" t="s">
        <v>271</v>
      </c>
      <c r="K27" s="18" t="s">
        <v>272</v>
      </c>
      <c r="L27" s="23"/>
    </row>
    <row r="28" spans="2:12" ht="14.45">
      <c r="B28" s="25"/>
      <c r="D28" s="18"/>
      <c r="K28" s="18" t="s">
        <v>273</v>
      </c>
      <c r="L28" s="18"/>
    </row>
    <row r="29" spans="2:12" ht="14.45">
      <c r="B29" s="25" t="s">
        <v>274</v>
      </c>
      <c r="D29" s="18"/>
      <c r="I29" s="18" t="s">
        <v>275</v>
      </c>
      <c r="L29" s="23"/>
    </row>
    <row r="30" spans="2:12" ht="14.45">
      <c r="B30" s="25"/>
      <c r="D30" s="18"/>
      <c r="L30" s="23"/>
    </row>
    <row r="31" spans="2:12" ht="14.45">
      <c r="B31" s="25" t="s">
        <v>276</v>
      </c>
      <c r="D31" s="18"/>
      <c r="I31" s="18" t="s">
        <v>277</v>
      </c>
      <c r="L31" s="23"/>
    </row>
    <row r="32" spans="2:12" ht="13.15" thickBot="1">
      <c r="B32" s="27"/>
      <c r="C32" s="28"/>
      <c r="D32" s="28"/>
      <c r="E32" s="28"/>
      <c r="F32" s="28"/>
      <c r="G32" s="28"/>
      <c r="H32" s="28"/>
      <c r="I32" s="28"/>
      <c r="J32" s="28"/>
      <c r="K32" s="28"/>
      <c r="L32" s="29"/>
    </row>
    <row r="33" spans="2:2">
      <c r="B33" s="58" t="s">
        <v>278</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7"/>
  <sheetViews>
    <sheetView zoomScale="95" zoomScaleNormal="95" workbookViewId="0">
      <pane ySplit="2" topLeftCell="A47" activePane="bottomLeft" state="frozen"/>
      <selection pane="bottomLeft" activeCell="C24" sqref="C24:C37"/>
      <selection activeCell="B1" sqref="B1"/>
    </sheetView>
  </sheetViews>
  <sheetFormatPr defaultRowHeight="16.149999999999999"/>
  <cols>
    <col min="1" max="1" width="9.625" style="15" customWidth="1"/>
    <col min="2" max="2" width="9.75" style="16" customWidth="1"/>
    <col min="3" max="3" width="44.125" style="31" customWidth="1"/>
    <col min="4" max="4" width="10.75" style="17" customWidth="1"/>
    <col min="5" max="5" width="9.75" style="15" customWidth="1"/>
    <col min="6" max="6" width="36.625" style="32" customWidth="1"/>
    <col min="7" max="7" width="10.25" style="15" customWidth="1"/>
    <col min="8" max="8" width="43.375" style="33" customWidth="1"/>
  </cols>
  <sheetData>
    <row r="1" spans="1:8" ht="22.5" customHeight="1" thickBot="1">
      <c r="A1" s="253" t="s">
        <v>279</v>
      </c>
      <c r="B1" s="254"/>
      <c r="C1" s="255"/>
      <c r="D1" s="73"/>
      <c r="E1" s="59"/>
      <c r="F1" s="59"/>
      <c r="G1" s="59"/>
      <c r="H1" s="59"/>
    </row>
    <row r="2" spans="1:8" s="77" customFormat="1" ht="32.25" customHeight="1" thickBot="1">
      <c r="A2" s="75"/>
      <c r="B2" s="76" t="s">
        <v>3</v>
      </c>
      <c r="C2" s="76" t="s">
        <v>4</v>
      </c>
      <c r="D2" s="78" t="s">
        <v>5</v>
      </c>
      <c r="E2" s="76" t="s">
        <v>6</v>
      </c>
      <c r="F2" s="76" t="s">
        <v>7</v>
      </c>
      <c r="G2" s="76" t="s">
        <v>280</v>
      </c>
      <c r="H2" s="76" t="s">
        <v>281</v>
      </c>
    </row>
    <row r="3" spans="1:8" ht="14.25" customHeight="1">
      <c r="A3" s="151"/>
      <c r="B3" s="63"/>
      <c r="C3" s="66"/>
      <c r="D3" s="79" t="s">
        <v>282</v>
      </c>
      <c r="E3" s="151"/>
      <c r="F3" s="66"/>
      <c r="G3" s="151"/>
      <c r="H3" s="151"/>
    </row>
    <row r="4" spans="1:8" ht="68.45" customHeight="1">
      <c r="A4" s="152"/>
      <c r="B4" s="63">
        <v>1.1000000000000001</v>
      </c>
      <c r="C4" s="175" t="s">
        <v>283</v>
      </c>
      <c r="D4" s="79"/>
      <c r="E4" s="152"/>
      <c r="F4" s="66" t="s">
        <v>284</v>
      </c>
      <c r="G4" s="152"/>
      <c r="H4" s="152"/>
    </row>
    <row r="5" spans="1:8" ht="45" customHeight="1">
      <c r="A5" s="152"/>
      <c r="B5" s="64"/>
      <c r="C5" s="175"/>
      <c r="D5" s="79"/>
      <c r="E5" s="152"/>
      <c r="F5" s="66" t="s">
        <v>285</v>
      </c>
      <c r="G5" s="152"/>
      <c r="H5" s="152"/>
    </row>
    <row r="6" spans="1:8" ht="14.25" customHeight="1">
      <c r="A6" s="152"/>
      <c r="B6" s="64"/>
      <c r="C6" s="175"/>
      <c r="D6" s="79"/>
      <c r="E6" s="152"/>
      <c r="F6" s="66" t="s">
        <v>286</v>
      </c>
      <c r="G6" s="152"/>
      <c r="H6" s="152"/>
    </row>
    <row r="7" spans="1:8" ht="12.75" customHeight="1">
      <c r="A7" s="152"/>
      <c r="B7" s="64"/>
      <c r="C7" s="175"/>
      <c r="D7" s="79"/>
      <c r="E7" s="152"/>
      <c r="F7" s="66" t="s">
        <v>287</v>
      </c>
      <c r="G7" s="152"/>
      <c r="H7" s="152"/>
    </row>
    <row r="8" spans="1:8" ht="108" customHeight="1">
      <c r="A8" s="152"/>
      <c r="B8" s="64"/>
      <c r="C8" s="175"/>
      <c r="D8" s="79"/>
      <c r="E8" s="152"/>
      <c r="F8" s="66" t="s">
        <v>288</v>
      </c>
      <c r="G8" s="152"/>
      <c r="H8" s="152"/>
    </row>
    <row r="9" spans="1:8" ht="12.75" customHeight="1">
      <c r="A9" s="152"/>
      <c r="B9" s="64"/>
      <c r="C9" s="175"/>
      <c r="D9" s="79"/>
      <c r="E9" s="152"/>
      <c r="F9" s="64"/>
      <c r="G9" s="152"/>
      <c r="H9" s="152"/>
    </row>
    <row r="10" spans="1:8" ht="12.75" customHeight="1">
      <c r="A10" s="152"/>
      <c r="B10" s="64"/>
      <c r="C10" s="175"/>
      <c r="D10" s="79"/>
      <c r="E10" s="152"/>
      <c r="F10" s="64"/>
      <c r="G10" s="152"/>
      <c r="H10" s="152"/>
    </row>
    <row r="11" spans="1:8" ht="12.75" customHeight="1">
      <c r="A11" s="152"/>
      <c r="B11" s="64"/>
      <c r="C11" s="175"/>
      <c r="D11" s="79"/>
      <c r="E11" s="152"/>
      <c r="F11" s="64"/>
      <c r="G11" s="152"/>
      <c r="H11" s="152"/>
    </row>
    <row r="12" spans="1:8" ht="22.5" customHeight="1" thickBot="1">
      <c r="A12" s="60"/>
      <c r="B12" s="65"/>
      <c r="C12" s="176"/>
      <c r="D12" s="80" t="s">
        <v>289</v>
      </c>
      <c r="E12" s="60"/>
      <c r="F12" s="65"/>
      <c r="G12" s="60"/>
      <c r="H12" s="60"/>
    </row>
    <row r="13" spans="1:8" ht="21" customHeight="1">
      <c r="A13" s="250"/>
      <c r="B13" s="250">
        <v>1.2</v>
      </c>
      <c r="C13" s="66"/>
      <c r="D13" s="79" t="s">
        <v>290</v>
      </c>
      <c r="E13" s="250"/>
      <c r="F13" s="66"/>
      <c r="G13" s="250"/>
      <c r="H13" s="250"/>
    </row>
    <row r="14" spans="1:8" ht="68.45">
      <c r="A14" s="251"/>
      <c r="B14" s="251"/>
      <c r="C14" s="66" t="s">
        <v>291</v>
      </c>
      <c r="D14" s="79"/>
      <c r="E14" s="251"/>
      <c r="F14" s="66" t="s">
        <v>292</v>
      </c>
      <c r="G14" s="251"/>
      <c r="H14" s="251"/>
    </row>
    <row r="15" spans="1:8" ht="15.6">
      <c r="A15" s="251"/>
      <c r="B15" s="251"/>
      <c r="C15" s="63"/>
      <c r="D15" s="79"/>
      <c r="E15" s="251"/>
      <c r="F15" s="66" t="s">
        <v>293</v>
      </c>
      <c r="G15" s="251"/>
      <c r="H15" s="251"/>
    </row>
    <row r="16" spans="1:8" ht="18" customHeight="1">
      <c r="A16" s="251"/>
      <c r="B16" s="251"/>
      <c r="C16" s="64"/>
      <c r="D16" s="79"/>
      <c r="E16" s="251"/>
      <c r="F16" s="66" t="s">
        <v>294</v>
      </c>
      <c r="G16" s="251"/>
      <c r="H16" s="251"/>
    </row>
    <row r="17" spans="1:8" ht="12.75" customHeight="1">
      <c r="A17" s="251"/>
      <c r="B17" s="251"/>
      <c r="C17" s="64"/>
      <c r="D17" s="79"/>
      <c r="E17" s="251"/>
      <c r="F17" s="64"/>
      <c r="G17" s="251"/>
      <c r="H17" s="251"/>
    </row>
    <row r="18" spans="1:8" ht="13.5" customHeight="1" thickBot="1">
      <c r="A18" s="252"/>
      <c r="B18" s="252"/>
      <c r="C18" s="65"/>
      <c r="D18" s="80">
        <v>2</v>
      </c>
      <c r="E18" s="252"/>
      <c r="F18" s="65"/>
      <c r="G18" s="252"/>
      <c r="H18" s="252"/>
    </row>
    <row r="19" spans="1:8" ht="15.6">
      <c r="A19" s="250"/>
      <c r="B19" s="63"/>
      <c r="C19" s="66"/>
      <c r="D19" s="79" t="s">
        <v>290</v>
      </c>
      <c r="E19" s="250"/>
      <c r="F19" s="66"/>
      <c r="G19" s="250"/>
      <c r="H19" s="250"/>
    </row>
    <row r="20" spans="1:8" ht="57">
      <c r="A20" s="251"/>
      <c r="B20" s="63">
        <v>1.3</v>
      </c>
      <c r="C20" s="66" t="s">
        <v>295</v>
      </c>
      <c r="D20" s="79"/>
      <c r="E20" s="251"/>
      <c r="F20" s="66" t="s">
        <v>296</v>
      </c>
      <c r="G20" s="251"/>
      <c r="H20" s="251"/>
    </row>
    <row r="21" spans="1:8" ht="22.9">
      <c r="A21" s="251"/>
      <c r="B21" s="64"/>
      <c r="C21" s="64"/>
      <c r="D21" s="79"/>
      <c r="E21" s="251"/>
      <c r="F21" s="66" t="s">
        <v>297</v>
      </c>
      <c r="G21" s="251"/>
      <c r="H21" s="251"/>
    </row>
    <row r="22" spans="1:8" ht="45.6">
      <c r="A22" s="251"/>
      <c r="B22" s="64"/>
      <c r="C22" s="64"/>
      <c r="D22" s="79"/>
      <c r="E22" s="251"/>
      <c r="F22" s="66" t="s">
        <v>298</v>
      </c>
      <c r="G22" s="251"/>
      <c r="H22" s="251"/>
    </row>
    <row r="23" spans="1:8" ht="13.5" customHeight="1" thickBot="1">
      <c r="A23" s="252"/>
      <c r="B23" s="65"/>
      <c r="C23" s="65"/>
      <c r="D23" s="80">
        <v>1</v>
      </c>
      <c r="E23" s="252"/>
      <c r="F23" s="65"/>
      <c r="G23" s="252"/>
      <c r="H23" s="252"/>
    </row>
    <row r="24" spans="1:8" ht="15.6">
      <c r="A24" s="250"/>
      <c r="B24" s="63"/>
      <c r="C24" s="66"/>
      <c r="D24" s="79"/>
      <c r="E24" s="250"/>
      <c r="F24" s="66"/>
      <c r="G24" s="250"/>
      <c r="H24" s="250"/>
    </row>
    <row r="25" spans="1:8" ht="23.45" thickBot="1">
      <c r="A25" s="252"/>
      <c r="B25" s="62">
        <v>1.4</v>
      </c>
      <c r="C25" s="69" t="s">
        <v>20</v>
      </c>
      <c r="D25" s="80">
        <v>2</v>
      </c>
      <c r="E25" s="252"/>
      <c r="F25" s="69" t="s">
        <v>299</v>
      </c>
      <c r="G25" s="252"/>
      <c r="H25" s="252"/>
    </row>
    <row r="26" spans="1:8" ht="15.6">
      <c r="A26" s="250"/>
      <c r="B26" s="63"/>
      <c r="C26" s="70"/>
      <c r="D26" s="79"/>
      <c r="E26" s="250"/>
      <c r="F26" s="66"/>
      <c r="G26" s="250"/>
      <c r="H26" s="250"/>
    </row>
    <row r="27" spans="1:8" ht="22.9">
      <c r="A27" s="251"/>
      <c r="B27" s="63">
        <v>1.5</v>
      </c>
      <c r="C27" s="66" t="s">
        <v>300</v>
      </c>
      <c r="D27" s="79"/>
      <c r="E27" s="251"/>
      <c r="F27" s="71"/>
      <c r="G27" s="251"/>
      <c r="H27" s="251"/>
    </row>
    <row r="28" spans="1:8" ht="22.9">
      <c r="A28" s="251"/>
      <c r="B28" s="64"/>
      <c r="C28" s="64"/>
      <c r="D28" s="79">
        <v>1</v>
      </c>
      <c r="E28" s="251"/>
      <c r="F28" s="66" t="s">
        <v>301</v>
      </c>
      <c r="G28" s="251"/>
      <c r="H28" s="251"/>
    </row>
    <row r="29" spans="1:8" ht="23.45" thickBot="1">
      <c r="A29" s="252"/>
      <c r="B29" s="65"/>
      <c r="C29" s="65"/>
      <c r="D29" s="81"/>
      <c r="E29" s="252"/>
      <c r="F29" s="69" t="s">
        <v>302</v>
      </c>
      <c r="G29" s="252"/>
      <c r="H29" s="252"/>
    </row>
    <row r="30" spans="1:8" ht="15.6">
      <c r="A30" s="250"/>
      <c r="B30" s="63"/>
      <c r="C30" s="66"/>
      <c r="D30" s="82"/>
      <c r="E30" s="250"/>
      <c r="F30" s="66"/>
      <c r="G30" s="250"/>
      <c r="H30" s="250"/>
    </row>
    <row r="31" spans="1:8" ht="91.15">
      <c r="A31" s="251"/>
      <c r="B31" s="63">
        <v>1.6</v>
      </c>
      <c r="C31" s="66" t="s">
        <v>21</v>
      </c>
      <c r="D31" s="82"/>
      <c r="E31" s="251"/>
      <c r="F31" s="66" t="s">
        <v>303</v>
      </c>
      <c r="G31" s="251"/>
      <c r="H31" s="251"/>
    </row>
    <row r="32" spans="1:8" ht="15.6">
      <c r="A32" s="251"/>
      <c r="B32" s="64"/>
      <c r="C32" s="64"/>
      <c r="D32" s="82"/>
      <c r="E32" s="251"/>
      <c r="F32" s="63"/>
      <c r="G32" s="251"/>
      <c r="H32" s="251"/>
    </row>
    <row r="33" spans="1:8" ht="15.6">
      <c r="A33" s="251"/>
      <c r="B33" s="64"/>
      <c r="C33" s="64"/>
      <c r="D33" s="82"/>
      <c r="E33" s="251"/>
      <c r="F33" s="64"/>
      <c r="G33" s="251"/>
      <c r="H33" s="251"/>
    </row>
    <row r="34" spans="1:8" ht="15.6">
      <c r="A34" s="251"/>
      <c r="B34" s="64"/>
      <c r="C34" s="64"/>
      <c r="D34" s="82"/>
      <c r="E34" s="251"/>
      <c r="F34" s="64"/>
      <c r="G34" s="251"/>
      <c r="H34" s="251"/>
    </row>
    <row r="35" spans="1:8" thickBot="1">
      <c r="A35" s="252"/>
      <c r="B35" s="65"/>
      <c r="C35" s="65"/>
      <c r="D35" s="83">
        <v>1</v>
      </c>
      <c r="E35" s="252"/>
      <c r="F35" s="65"/>
      <c r="G35" s="252"/>
      <c r="H35" s="252"/>
    </row>
    <row r="36" spans="1:8" ht="15.6">
      <c r="A36" s="250"/>
      <c r="B36" s="63"/>
      <c r="C36" s="66"/>
      <c r="D36" s="82"/>
      <c r="E36" s="250"/>
      <c r="F36" s="66"/>
      <c r="G36" s="250"/>
      <c r="H36" s="250"/>
    </row>
    <row r="37" spans="1:8" ht="23.45" thickBot="1">
      <c r="A37" s="252"/>
      <c r="B37" s="62">
        <v>1.7</v>
      </c>
      <c r="C37" s="69" t="s">
        <v>304</v>
      </c>
      <c r="D37" s="83">
        <v>2</v>
      </c>
      <c r="E37" s="252"/>
      <c r="F37" s="69" t="s">
        <v>24</v>
      </c>
      <c r="G37" s="252"/>
      <c r="H37" s="252"/>
    </row>
    <row r="38" spans="1:8" ht="15.6">
      <c r="A38" s="250"/>
      <c r="B38" s="63"/>
      <c r="C38" s="66"/>
      <c r="D38" s="82" t="s">
        <v>305</v>
      </c>
      <c r="E38" s="250"/>
      <c r="F38" s="66"/>
      <c r="G38" s="250"/>
      <c r="H38" s="250"/>
    </row>
    <row r="39" spans="1:8" ht="23.45" thickBot="1">
      <c r="A39" s="252"/>
      <c r="B39" s="62">
        <v>1.8</v>
      </c>
      <c r="C39" s="69" t="s">
        <v>25</v>
      </c>
      <c r="D39" s="83">
        <v>3</v>
      </c>
      <c r="E39" s="252"/>
      <c r="F39" s="69" t="s">
        <v>26</v>
      </c>
      <c r="G39" s="252"/>
      <c r="H39" s="252"/>
    </row>
    <row r="40" spans="1:8" ht="15.6">
      <c r="A40" s="250"/>
      <c r="B40" s="63"/>
      <c r="C40" s="66"/>
      <c r="D40" s="82"/>
      <c r="E40" s="250"/>
      <c r="F40" s="66"/>
      <c r="G40" s="250"/>
      <c r="H40" s="250"/>
    </row>
    <row r="41" spans="1:8" ht="23.45" thickBot="1">
      <c r="A41" s="252"/>
      <c r="B41" s="62">
        <v>1.9</v>
      </c>
      <c r="C41" s="69" t="s">
        <v>27</v>
      </c>
      <c r="D41" s="83">
        <v>1</v>
      </c>
      <c r="E41" s="252"/>
      <c r="F41" s="69" t="s">
        <v>306</v>
      </c>
      <c r="G41" s="252"/>
      <c r="H41" s="252"/>
    </row>
    <row r="42" spans="1:8" ht="15.6">
      <c r="A42" s="250"/>
      <c r="B42" s="63"/>
      <c r="C42" s="66"/>
      <c r="D42" s="82"/>
      <c r="E42" s="250"/>
      <c r="F42" s="66"/>
      <c r="G42" s="250"/>
      <c r="H42" s="250"/>
    </row>
    <row r="43" spans="1:8" ht="45.6">
      <c r="A43" s="251"/>
      <c r="B43" s="63">
        <v>1.1000000000000001</v>
      </c>
      <c r="C43" s="66" t="s">
        <v>307</v>
      </c>
      <c r="D43" s="82"/>
      <c r="E43" s="251"/>
      <c r="F43" s="66" t="s">
        <v>308</v>
      </c>
      <c r="G43" s="251"/>
      <c r="H43" s="251"/>
    </row>
    <row r="44" spans="1:8" ht="23.45" thickBot="1">
      <c r="A44" s="252"/>
      <c r="B44" s="65"/>
      <c r="C44" s="65"/>
      <c r="D44" s="83">
        <v>1</v>
      </c>
      <c r="E44" s="252"/>
      <c r="F44" s="69" t="s">
        <v>309</v>
      </c>
      <c r="G44" s="252"/>
      <c r="H44" s="252"/>
    </row>
    <row r="45" spans="1:8" ht="22.9">
      <c r="A45" s="250"/>
      <c r="B45" s="63"/>
      <c r="C45" s="66"/>
      <c r="D45" s="82"/>
      <c r="E45" s="250"/>
      <c r="F45" s="72" t="s">
        <v>310</v>
      </c>
      <c r="G45" s="250"/>
      <c r="H45" s="250"/>
    </row>
    <row r="46" spans="1:8" ht="34.15">
      <c r="A46" s="251"/>
      <c r="B46" s="63">
        <v>1.1100000000000001</v>
      </c>
      <c r="C46" s="66" t="s">
        <v>31</v>
      </c>
      <c r="D46" s="82">
        <v>1</v>
      </c>
      <c r="E46" s="251"/>
      <c r="F46" s="72" t="s">
        <v>311</v>
      </c>
      <c r="G46" s="251"/>
      <c r="H46" s="251"/>
    </row>
    <row r="47" spans="1:8" ht="22.9">
      <c r="A47" s="251"/>
      <c r="B47" s="64"/>
      <c r="C47" s="71"/>
      <c r="D47" s="84"/>
      <c r="E47" s="251"/>
      <c r="F47" s="72" t="s">
        <v>312</v>
      </c>
      <c r="G47" s="251"/>
      <c r="H47" s="251"/>
    </row>
    <row r="48" spans="1:8" ht="12.6">
      <c r="A48" s="251"/>
      <c r="B48" s="64"/>
      <c r="C48" s="71"/>
      <c r="D48" s="84"/>
      <c r="E48" s="251"/>
      <c r="F48" s="66" t="s">
        <v>313</v>
      </c>
      <c r="G48" s="251"/>
      <c r="H48" s="251"/>
    </row>
    <row r="49" spans="1:8" ht="13.15" thickBot="1">
      <c r="A49" s="252"/>
      <c r="B49" s="65"/>
      <c r="C49" s="61"/>
      <c r="D49" s="81"/>
      <c r="E49" s="252"/>
      <c r="F49" s="69" t="s">
        <v>314</v>
      </c>
      <c r="G49" s="252"/>
      <c r="H49" s="252"/>
    </row>
    <row r="50" spans="1:8" s="74" customFormat="1" thickBot="1">
      <c r="A50" s="85"/>
      <c r="B50" s="86"/>
      <c r="C50" s="87"/>
      <c r="D50" s="88"/>
      <c r="E50" s="85"/>
      <c r="F50" s="89"/>
      <c r="G50" s="85"/>
      <c r="H50" s="85"/>
    </row>
    <row r="51" spans="1:8" ht="15.6">
      <c r="A51" s="250"/>
      <c r="B51" s="63"/>
      <c r="C51" s="66"/>
      <c r="D51" s="79"/>
      <c r="E51" s="250"/>
      <c r="F51" s="66"/>
      <c r="G51" s="250"/>
      <c r="H51" s="250"/>
    </row>
    <row r="52" spans="1:8" ht="22.9">
      <c r="A52" s="251"/>
      <c r="B52" s="63">
        <v>2.1</v>
      </c>
      <c r="C52" s="66" t="s">
        <v>34</v>
      </c>
      <c r="D52" s="79" t="s">
        <v>13</v>
      </c>
      <c r="E52" s="251"/>
      <c r="F52" s="66" t="s">
        <v>315</v>
      </c>
      <c r="G52" s="251"/>
      <c r="H52" s="251"/>
    </row>
    <row r="53" spans="1:8" ht="23.45" thickBot="1">
      <c r="A53" s="252"/>
      <c r="B53" s="65"/>
      <c r="C53" s="65"/>
      <c r="D53" s="81"/>
      <c r="E53" s="252"/>
      <c r="F53" s="69" t="s">
        <v>316</v>
      </c>
      <c r="G53" s="252"/>
      <c r="H53" s="252"/>
    </row>
    <row r="54" spans="1:8" ht="15.6">
      <c r="A54" s="250"/>
      <c r="B54" s="63"/>
      <c r="C54" s="66"/>
      <c r="D54" s="79"/>
      <c r="E54" s="250"/>
      <c r="F54" s="66"/>
      <c r="G54" s="250"/>
      <c r="H54" s="250"/>
    </row>
    <row r="55" spans="1:8" ht="22.9">
      <c r="A55" s="251"/>
      <c r="B55" s="63">
        <v>2.2000000000000002</v>
      </c>
      <c r="C55" s="66" t="s">
        <v>36</v>
      </c>
      <c r="D55" s="79" t="s">
        <v>13</v>
      </c>
      <c r="E55" s="251"/>
      <c r="F55" s="66" t="s">
        <v>315</v>
      </c>
      <c r="G55" s="251"/>
      <c r="H55" s="251"/>
    </row>
    <row r="56" spans="1:8" ht="23.45" thickBot="1">
      <c r="A56" s="252"/>
      <c r="B56" s="65"/>
      <c r="C56" s="65"/>
      <c r="D56" s="81"/>
      <c r="E56" s="252"/>
      <c r="F56" s="69" t="s">
        <v>316</v>
      </c>
      <c r="G56" s="252"/>
      <c r="H56" s="252"/>
    </row>
    <row r="57" spans="1:8" ht="15.6">
      <c r="A57" s="250"/>
      <c r="B57" s="63"/>
      <c r="C57" s="66"/>
      <c r="D57" s="79"/>
      <c r="E57" s="250"/>
      <c r="F57" s="66"/>
      <c r="G57" s="250"/>
      <c r="H57" s="250"/>
    </row>
    <row r="58" spans="1:8" ht="22.9">
      <c r="A58" s="251"/>
      <c r="B58" s="63">
        <v>2.2999999999999998</v>
      </c>
      <c r="C58" s="66" t="s">
        <v>37</v>
      </c>
      <c r="D58" s="79">
        <v>3</v>
      </c>
      <c r="E58" s="251"/>
      <c r="F58" s="66" t="s">
        <v>315</v>
      </c>
      <c r="G58" s="251"/>
      <c r="H58" s="251"/>
    </row>
    <row r="59" spans="1:8" ht="23.45" thickBot="1">
      <c r="A59" s="252"/>
      <c r="B59" s="65"/>
      <c r="C59" s="65"/>
      <c r="D59" s="81"/>
      <c r="E59" s="252"/>
      <c r="F59" s="69" t="s">
        <v>316</v>
      </c>
      <c r="G59" s="252"/>
      <c r="H59" s="252"/>
    </row>
    <row r="60" spans="1:8" ht="15.6">
      <c r="A60" s="250"/>
      <c r="B60" s="63"/>
      <c r="C60" s="66"/>
      <c r="D60" s="79" t="s">
        <v>305</v>
      </c>
      <c r="E60" s="250"/>
      <c r="F60" s="66"/>
      <c r="G60" s="250"/>
      <c r="H60" s="250"/>
    </row>
    <row r="61" spans="1:8" thickBot="1">
      <c r="A61" s="252"/>
      <c r="B61" s="62">
        <v>2.4</v>
      </c>
      <c r="C61" s="69" t="s">
        <v>39</v>
      </c>
      <c r="D61" s="80">
        <v>2</v>
      </c>
      <c r="E61" s="252"/>
      <c r="F61" s="69" t="s">
        <v>40</v>
      </c>
      <c r="G61" s="252"/>
      <c r="H61" s="252"/>
    </row>
    <row r="62" spans="1:8" s="74" customFormat="1" thickBot="1">
      <c r="A62" s="85"/>
      <c r="B62" s="90"/>
      <c r="C62" s="89"/>
      <c r="D62" s="91"/>
      <c r="E62" s="85"/>
      <c r="F62" s="89"/>
      <c r="G62" s="85"/>
      <c r="H62" s="85"/>
    </row>
    <row r="63" spans="1:8" ht="15.6">
      <c r="A63" s="250"/>
      <c r="B63" s="63"/>
      <c r="C63" s="66"/>
      <c r="D63" s="79"/>
      <c r="E63" s="250"/>
      <c r="F63" s="66" t="s">
        <v>317</v>
      </c>
      <c r="G63" s="250"/>
      <c r="H63" s="250"/>
    </row>
    <row r="64" spans="1:8" ht="45.6">
      <c r="A64" s="251"/>
      <c r="B64" s="63">
        <v>3.1</v>
      </c>
      <c r="C64" s="66" t="s">
        <v>42</v>
      </c>
      <c r="D64" s="79"/>
      <c r="E64" s="251"/>
      <c r="F64" s="66" t="s">
        <v>318</v>
      </c>
      <c r="G64" s="251"/>
      <c r="H64" s="251"/>
    </row>
    <row r="65" spans="1:8" ht="12.6">
      <c r="A65" s="251"/>
      <c r="B65" s="64"/>
      <c r="C65" s="64"/>
      <c r="D65" s="79"/>
      <c r="E65" s="251"/>
      <c r="F65" s="66"/>
      <c r="G65" s="251"/>
      <c r="H65" s="251"/>
    </row>
    <row r="66" spans="1:8" ht="13.15" thickBot="1">
      <c r="A66" s="252"/>
      <c r="B66" s="65"/>
      <c r="C66" s="65"/>
      <c r="D66" s="80" t="s">
        <v>319</v>
      </c>
      <c r="E66" s="252"/>
      <c r="F66" s="61"/>
      <c r="G66" s="252"/>
      <c r="H66" s="252"/>
    </row>
    <row r="67" spans="1:8" ht="15.6">
      <c r="A67" s="250"/>
      <c r="B67" s="63"/>
      <c r="C67" s="66"/>
      <c r="D67" s="79"/>
      <c r="E67" s="250"/>
      <c r="F67" s="66"/>
      <c r="G67" s="250"/>
      <c r="H67" s="250"/>
    </row>
    <row r="68" spans="1:8" ht="22.9">
      <c r="A68" s="251"/>
      <c r="B68" s="63">
        <v>3.2</v>
      </c>
      <c r="C68" s="66" t="s">
        <v>44</v>
      </c>
      <c r="D68" s="79"/>
      <c r="E68" s="251"/>
      <c r="F68" s="66" t="s">
        <v>45</v>
      </c>
      <c r="G68" s="251"/>
      <c r="H68" s="251"/>
    </row>
    <row r="69" spans="1:8" ht="13.15" thickBot="1">
      <c r="A69" s="252"/>
      <c r="B69" s="65"/>
      <c r="C69" s="65"/>
      <c r="D69" s="80">
        <v>2</v>
      </c>
      <c r="E69" s="252"/>
      <c r="F69" s="65"/>
      <c r="G69" s="252"/>
      <c r="H69" s="252"/>
    </row>
    <row r="70" spans="1:8" ht="15.6">
      <c r="A70" s="250"/>
      <c r="B70" s="63"/>
      <c r="C70" s="66"/>
      <c r="D70" s="82" t="s">
        <v>282</v>
      </c>
      <c r="E70" s="250"/>
      <c r="F70" s="66"/>
      <c r="G70" s="250"/>
      <c r="H70" s="250"/>
    </row>
    <row r="71" spans="1:8" ht="23.45" thickBot="1">
      <c r="A71" s="252"/>
      <c r="B71" s="62">
        <v>3.3</v>
      </c>
      <c r="C71" s="69" t="s">
        <v>46</v>
      </c>
      <c r="D71" s="83">
        <v>2</v>
      </c>
      <c r="E71" s="252"/>
      <c r="F71" s="69" t="s">
        <v>47</v>
      </c>
      <c r="G71" s="252"/>
      <c r="H71" s="252"/>
    </row>
    <row r="72" spans="1:8" ht="15.6">
      <c r="A72" s="250"/>
      <c r="B72" s="63"/>
      <c r="C72" s="66"/>
      <c r="D72" s="82"/>
      <c r="E72" s="250"/>
      <c r="F72" s="66"/>
      <c r="G72" s="250"/>
      <c r="H72" s="250"/>
    </row>
    <row r="73" spans="1:8" ht="34.9" thickBot="1">
      <c r="A73" s="252"/>
      <c r="B73" s="62">
        <v>3.4</v>
      </c>
      <c r="C73" s="69" t="s">
        <v>320</v>
      </c>
      <c r="D73" s="83">
        <v>2</v>
      </c>
      <c r="E73" s="252"/>
      <c r="F73" s="69" t="s">
        <v>49</v>
      </c>
      <c r="G73" s="252"/>
      <c r="H73" s="252"/>
    </row>
    <row r="75" spans="1:8">
      <c r="C75" s="238" t="s">
        <v>321</v>
      </c>
      <c r="D75" s="239">
        <f>COUNTIF(D45:D73, "Must")</f>
        <v>2</v>
      </c>
      <c r="E75" s="240">
        <f>COUNTIF(E45:E73, "Yes")</f>
        <v>0</v>
      </c>
    </row>
    <row r="76" spans="1:8">
      <c r="C76" s="238" t="s">
        <v>322</v>
      </c>
      <c r="D76" s="239">
        <f>SUM(D3:D73)</f>
        <v>26</v>
      </c>
      <c r="E76" s="240">
        <f>SUM(E45+E48+E49+E50+E51+E52+E53+E54+E57+E58+E59+E60+E64+E65+E66+E67+E68+E69+E70+E71+E73)</f>
        <v>0</v>
      </c>
    </row>
    <row r="77" spans="1:8">
      <c r="C77" s="238" t="s">
        <v>323</v>
      </c>
      <c r="D77" s="239"/>
      <c r="E77" s="240">
        <f>SUM(E45:E73)</f>
        <v>0</v>
      </c>
    </row>
  </sheetData>
  <mergeCells count="74">
    <mergeCell ref="A72:A73"/>
    <mergeCell ref="E72:E73"/>
    <mergeCell ref="G72:G73"/>
    <mergeCell ref="H72:H73"/>
    <mergeCell ref="A1:C1"/>
    <mergeCell ref="A67:A69"/>
    <mergeCell ref="E67:E69"/>
    <mergeCell ref="G67:G69"/>
    <mergeCell ref="H67:H69"/>
    <mergeCell ref="A70:A71"/>
    <mergeCell ref="E70:E71"/>
    <mergeCell ref="G70:G71"/>
    <mergeCell ref="H70:H71"/>
    <mergeCell ref="A60:A61"/>
    <mergeCell ref="E60:E61"/>
    <mergeCell ref="G60:G61"/>
    <mergeCell ref="H60:H61"/>
    <mergeCell ref="A63:A66"/>
    <mergeCell ref="E63:E66"/>
    <mergeCell ref="G63:G66"/>
    <mergeCell ref="H63:H66"/>
    <mergeCell ref="A54:A56"/>
    <mergeCell ref="E54:E56"/>
    <mergeCell ref="G54:G56"/>
    <mergeCell ref="H54:H56"/>
    <mergeCell ref="A57:A59"/>
    <mergeCell ref="E57:E59"/>
    <mergeCell ref="G57:G59"/>
    <mergeCell ref="H57:H59"/>
    <mergeCell ref="A45:A49"/>
    <mergeCell ref="E45:E49"/>
    <mergeCell ref="G45:G49"/>
    <mergeCell ref="H45:H49"/>
    <mergeCell ref="A51:A53"/>
    <mergeCell ref="E51:E53"/>
    <mergeCell ref="G51:G53"/>
    <mergeCell ref="H51:H53"/>
    <mergeCell ref="A40:A41"/>
    <mergeCell ref="E40:E41"/>
    <mergeCell ref="G40:G41"/>
    <mergeCell ref="H40:H41"/>
    <mergeCell ref="A42:A44"/>
    <mergeCell ref="E42:E44"/>
    <mergeCell ref="G42:G44"/>
    <mergeCell ref="H42:H44"/>
    <mergeCell ref="A36:A37"/>
    <mergeCell ref="E36:E37"/>
    <mergeCell ref="G36:G37"/>
    <mergeCell ref="H36:H37"/>
    <mergeCell ref="A38:A39"/>
    <mergeCell ref="E38:E39"/>
    <mergeCell ref="G38:G39"/>
    <mergeCell ref="H38:H39"/>
    <mergeCell ref="A26:A29"/>
    <mergeCell ref="E26:E29"/>
    <mergeCell ref="G26:G29"/>
    <mergeCell ref="H26:H29"/>
    <mergeCell ref="A30:A35"/>
    <mergeCell ref="E30:E35"/>
    <mergeCell ref="G30:G35"/>
    <mergeCell ref="H30:H35"/>
    <mergeCell ref="A19:A23"/>
    <mergeCell ref="E19:E23"/>
    <mergeCell ref="G19:G23"/>
    <mergeCell ref="H19:H23"/>
    <mergeCell ref="A24:A25"/>
    <mergeCell ref="E24:E25"/>
    <mergeCell ref="G24:G25"/>
    <mergeCell ref="H24:H25"/>
    <mergeCell ref="A13:A18"/>
    <mergeCell ref="B13:B18"/>
    <mergeCell ref="E13:E18"/>
    <mergeCell ref="G13:G18"/>
    <mergeCell ref="H13:H18"/>
  </mergeCell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0"/>
  <sheetViews>
    <sheetView zoomScale="93" zoomScaleNormal="93" workbookViewId="0">
      <pane ySplit="2" topLeftCell="A30" activePane="bottomLeft" state="frozen"/>
      <selection pane="bottomLeft" activeCell="C38" sqref="C38"/>
    </sheetView>
  </sheetViews>
  <sheetFormatPr defaultRowHeight="12.6"/>
  <cols>
    <col min="1" max="1" width="9.625" customWidth="1"/>
    <col min="2" max="2" width="11.875" customWidth="1"/>
    <col min="3" max="3" width="45.625" customWidth="1"/>
    <col min="4" max="4" width="11.125" style="92" customWidth="1"/>
    <col min="5" max="5" width="13.5" customWidth="1"/>
    <col min="6" max="6" width="36.625" customWidth="1"/>
    <col min="7" max="7" width="7.625" customWidth="1"/>
    <col min="8" max="8" width="43.375" customWidth="1"/>
  </cols>
  <sheetData>
    <row r="1" spans="1:8" ht="22.5" customHeight="1" thickBot="1">
      <c r="A1" s="93" t="s">
        <v>324</v>
      </c>
      <c r="B1" s="59"/>
      <c r="C1" s="59"/>
      <c r="D1" s="73"/>
      <c r="E1" s="59"/>
      <c r="F1" s="59"/>
      <c r="G1" s="59"/>
      <c r="H1" s="59"/>
    </row>
    <row r="2" spans="1:8" s="98" customFormat="1" ht="31.9" thickBot="1">
      <c r="A2" s="95"/>
      <c r="B2" s="96" t="s">
        <v>3</v>
      </c>
      <c r="C2" s="96" t="s">
        <v>4</v>
      </c>
      <c r="D2" s="97" t="s">
        <v>5</v>
      </c>
      <c r="E2" s="96" t="s">
        <v>6</v>
      </c>
      <c r="F2" s="96" t="s">
        <v>7</v>
      </c>
      <c r="G2" s="96" t="s">
        <v>280</v>
      </c>
      <c r="H2" s="96" t="s">
        <v>281</v>
      </c>
    </row>
    <row r="3" spans="1:8" ht="14.25" customHeight="1">
      <c r="A3" s="250"/>
      <c r="B3" s="63"/>
      <c r="C3" s="66"/>
      <c r="D3" s="260">
        <v>2</v>
      </c>
      <c r="E3" s="250"/>
      <c r="F3" s="66"/>
      <c r="G3" s="250"/>
      <c r="H3" s="250"/>
    </row>
    <row r="4" spans="1:8" ht="36" customHeight="1">
      <c r="A4" s="251"/>
      <c r="B4" s="63">
        <v>4.0999999999999996</v>
      </c>
      <c r="C4" s="66" t="s">
        <v>52</v>
      </c>
      <c r="D4" s="261"/>
      <c r="E4" s="251"/>
      <c r="F4" s="66" t="s">
        <v>325</v>
      </c>
      <c r="G4" s="251"/>
      <c r="H4" s="251"/>
    </row>
    <row r="5" spans="1:8" ht="34.15">
      <c r="A5" s="251"/>
      <c r="B5" s="64"/>
      <c r="C5" s="64"/>
      <c r="D5" s="261"/>
      <c r="E5" s="251"/>
      <c r="F5" s="66" t="s">
        <v>326</v>
      </c>
      <c r="G5" s="251"/>
      <c r="H5" s="251"/>
    </row>
    <row r="6" spans="1:8" ht="15.6" customHeight="1">
      <c r="A6" s="251"/>
      <c r="B6" s="64"/>
      <c r="C6" s="64"/>
      <c r="D6" s="261"/>
      <c r="E6" s="251"/>
      <c r="F6" s="66" t="s">
        <v>327</v>
      </c>
      <c r="G6" s="251"/>
      <c r="H6" s="251"/>
    </row>
    <row r="7" spans="1:8" ht="13.15" thickBot="1">
      <c r="A7" s="252"/>
      <c r="B7" s="65"/>
      <c r="C7" s="65"/>
      <c r="D7" s="262"/>
      <c r="E7" s="252"/>
      <c r="F7" s="61"/>
      <c r="G7" s="252"/>
      <c r="H7" s="252"/>
    </row>
    <row r="8" spans="1:8" s="94" customFormat="1" ht="16.149999999999999" thickBot="1">
      <c r="A8" s="101"/>
      <c r="B8" s="102"/>
      <c r="C8" s="102"/>
      <c r="D8" s="103"/>
      <c r="E8" s="101"/>
      <c r="F8" s="104"/>
      <c r="G8" s="101"/>
      <c r="H8" s="101"/>
    </row>
    <row r="9" spans="1:8" ht="15.6">
      <c r="A9" s="250"/>
      <c r="B9" s="63"/>
      <c r="C9" s="66"/>
      <c r="D9" s="263" t="s">
        <v>328</v>
      </c>
      <c r="E9" s="250"/>
      <c r="F9" s="66"/>
      <c r="G9" s="250"/>
      <c r="H9" s="250"/>
    </row>
    <row r="10" spans="1:8" ht="57">
      <c r="A10" s="251"/>
      <c r="B10" s="63">
        <v>5.0999999999999996</v>
      </c>
      <c r="C10" s="66" t="s">
        <v>55</v>
      </c>
      <c r="D10" s="263"/>
      <c r="E10" s="251"/>
      <c r="F10" s="66" t="s">
        <v>329</v>
      </c>
      <c r="G10" s="251"/>
      <c r="H10" s="251"/>
    </row>
    <row r="11" spans="1:8" ht="51" customHeight="1">
      <c r="A11" s="251"/>
      <c r="B11" s="64"/>
      <c r="C11" s="64"/>
      <c r="D11" s="263"/>
      <c r="E11" s="251"/>
      <c r="F11" s="66" t="s">
        <v>330</v>
      </c>
      <c r="G11" s="251"/>
      <c r="H11" s="251"/>
    </row>
    <row r="12" spans="1:8" ht="12.75" customHeight="1">
      <c r="A12" s="251"/>
      <c r="B12" s="64"/>
      <c r="C12" s="64"/>
      <c r="D12" s="263"/>
      <c r="E12" s="251"/>
      <c r="F12" s="71"/>
      <c r="G12" s="251"/>
      <c r="H12" s="251"/>
    </row>
    <row r="13" spans="1:8" ht="12.75" customHeight="1">
      <c r="A13" s="251"/>
      <c r="B13" s="64"/>
      <c r="C13" s="64"/>
      <c r="D13" s="263"/>
      <c r="E13" s="251"/>
      <c r="F13" s="71"/>
      <c r="G13" s="251"/>
      <c r="H13" s="251"/>
    </row>
    <row r="14" spans="1:8" ht="13.5" customHeight="1" thickBot="1">
      <c r="A14" s="252"/>
      <c r="B14" s="65"/>
      <c r="C14" s="65"/>
      <c r="D14" s="259"/>
      <c r="E14" s="252"/>
      <c r="F14" s="61"/>
      <c r="G14" s="252"/>
      <c r="H14" s="252"/>
    </row>
    <row r="15" spans="1:8" ht="15.6">
      <c r="A15" s="250"/>
      <c r="B15" s="63"/>
      <c r="C15" s="66"/>
      <c r="D15" s="82"/>
      <c r="E15" s="250"/>
      <c r="F15" s="66"/>
      <c r="G15" s="250"/>
      <c r="H15" s="250"/>
    </row>
    <row r="16" spans="1:8" ht="67.5" customHeight="1" thickBot="1">
      <c r="A16" s="252"/>
      <c r="B16" s="62">
        <v>5.2</v>
      </c>
      <c r="C16" s="69" t="s">
        <v>58</v>
      </c>
      <c r="D16" s="83">
        <v>2</v>
      </c>
      <c r="E16" s="252"/>
      <c r="F16" s="69" t="s">
        <v>331</v>
      </c>
      <c r="G16" s="252"/>
      <c r="H16" s="252"/>
    </row>
    <row r="17" spans="1:8" ht="15.6">
      <c r="A17" s="250"/>
      <c r="B17" s="63"/>
      <c r="C17" s="66"/>
      <c r="D17" s="82"/>
      <c r="E17" s="250"/>
      <c r="F17" s="66"/>
      <c r="G17" s="250"/>
      <c r="H17" s="250"/>
    </row>
    <row r="18" spans="1:8" ht="22.9">
      <c r="A18" s="251"/>
      <c r="B18" s="63">
        <v>5.3</v>
      </c>
      <c r="C18" s="66" t="s">
        <v>60</v>
      </c>
      <c r="D18" s="82">
        <v>2</v>
      </c>
      <c r="E18" s="251"/>
      <c r="F18" s="66" t="s">
        <v>332</v>
      </c>
      <c r="G18" s="251"/>
      <c r="H18" s="251"/>
    </row>
    <row r="19" spans="1:8" ht="12.75" customHeight="1">
      <c r="A19" s="251"/>
      <c r="B19" s="64"/>
      <c r="C19" s="64"/>
      <c r="D19" s="84"/>
      <c r="E19" s="251"/>
      <c r="F19" s="66" t="s">
        <v>333</v>
      </c>
      <c r="G19" s="251"/>
      <c r="H19" s="251"/>
    </row>
    <row r="20" spans="1:8" ht="23.45" thickBot="1">
      <c r="A20" s="252"/>
      <c r="B20" s="65"/>
      <c r="C20" s="65"/>
      <c r="D20" s="81"/>
      <c r="E20" s="252"/>
      <c r="F20" s="69" t="s">
        <v>334</v>
      </c>
      <c r="G20" s="252"/>
      <c r="H20" s="252"/>
    </row>
    <row r="21" spans="1:8" ht="15.6">
      <c r="A21" s="250"/>
      <c r="B21" s="63"/>
      <c r="C21" s="66"/>
      <c r="D21" s="82"/>
      <c r="E21" s="250"/>
      <c r="F21" s="66"/>
      <c r="G21" s="250"/>
      <c r="H21" s="250"/>
    </row>
    <row r="22" spans="1:8" ht="23.45" thickBot="1">
      <c r="A22" s="252"/>
      <c r="B22" s="62">
        <v>5.4</v>
      </c>
      <c r="C22" s="69" t="s">
        <v>335</v>
      </c>
      <c r="D22" s="83">
        <v>2</v>
      </c>
      <c r="E22" s="252"/>
      <c r="F22" s="69" t="s">
        <v>336</v>
      </c>
      <c r="G22" s="252"/>
      <c r="H22" s="252"/>
    </row>
    <row r="23" spans="1:8" ht="16.5" customHeight="1">
      <c r="A23" s="250"/>
      <c r="B23" s="63"/>
      <c r="C23" s="66"/>
      <c r="D23" s="82"/>
      <c r="E23" s="250"/>
      <c r="F23" s="66"/>
      <c r="G23" s="250"/>
      <c r="H23" s="250"/>
    </row>
    <row r="24" spans="1:8" ht="34.15">
      <c r="A24" s="251"/>
      <c r="B24" s="63">
        <v>5.5</v>
      </c>
      <c r="C24" s="66" t="s">
        <v>64</v>
      </c>
      <c r="D24" s="82">
        <v>3</v>
      </c>
      <c r="E24" s="251"/>
      <c r="F24" s="66" t="s">
        <v>337</v>
      </c>
      <c r="G24" s="251"/>
      <c r="H24" s="251"/>
    </row>
    <row r="25" spans="1:8">
      <c r="A25" s="251"/>
      <c r="B25" s="64"/>
      <c r="C25" s="71"/>
      <c r="D25" s="84"/>
      <c r="E25" s="251"/>
      <c r="F25" s="66" t="s">
        <v>338</v>
      </c>
      <c r="G25" s="251"/>
      <c r="H25" s="251"/>
    </row>
    <row r="26" spans="1:8" ht="23.45" thickBot="1">
      <c r="A26" s="252"/>
      <c r="B26" s="65"/>
      <c r="C26" s="61"/>
      <c r="D26" s="81"/>
      <c r="E26" s="252"/>
      <c r="F26" s="69" t="s">
        <v>339</v>
      </c>
      <c r="G26" s="252"/>
      <c r="H26" s="252"/>
    </row>
    <row r="27" spans="1:8" ht="15.75" customHeight="1">
      <c r="A27" s="250"/>
      <c r="B27" s="63"/>
      <c r="C27" s="66"/>
      <c r="D27" s="82"/>
      <c r="E27" s="250"/>
      <c r="F27" s="256" t="s">
        <v>340</v>
      </c>
      <c r="G27" s="250"/>
      <c r="H27" s="250"/>
    </row>
    <row r="28" spans="1:8" ht="23.45" thickBot="1">
      <c r="A28" s="252"/>
      <c r="B28" s="62">
        <v>5.6</v>
      </c>
      <c r="C28" s="69" t="s">
        <v>341</v>
      </c>
      <c r="D28" s="83">
        <v>2</v>
      </c>
      <c r="E28" s="252"/>
      <c r="F28" s="257"/>
      <c r="G28" s="252"/>
      <c r="H28" s="252"/>
    </row>
    <row r="29" spans="1:8" ht="15.6">
      <c r="A29" s="250"/>
      <c r="B29" s="63"/>
      <c r="C29" s="66"/>
      <c r="D29" s="82"/>
      <c r="E29" s="250"/>
      <c r="F29" s="66"/>
      <c r="G29" s="250"/>
      <c r="H29" s="250"/>
    </row>
    <row r="30" spans="1:8" ht="46.15" thickBot="1">
      <c r="A30" s="252"/>
      <c r="B30" s="62">
        <v>5.7</v>
      </c>
      <c r="C30" s="69" t="s">
        <v>68</v>
      </c>
      <c r="D30" s="83">
        <v>2</v>
      </c>
      <c r="E30" s="252"/>
      <c r="F30" s="69" t="s">
        <v>69</v>
      </c>
      <c r="G30" s="252"/>
      <c r="H30" s="252"/>
    </row>
    <row r="31" spans="1:8" ht="15.75" customHeight="1">
      <c r="A31" s="250"/>
      <c r="B31" s="63"/>
      <c r="C31" s="66"/>
      <c r="D31" s="82"/>
      <c r="E31" s="250"/>
      <c r="F31" s="256" t="s">
        <v>71</v>
      </c>
      <c r="G31" s="250"/>
      <c r="H31" s="250"/>
    </row>
    <row r="32" spans="1:8" ht="43.5" customHeight="1" thickBot="1">
      <c r="A32" s="252"/>
      <c r="B32" s="62">
        <v>5.8</v>
      </c>
      <c r="C32" s="69" t="s">
        <v>70</v>
      </c>
      <c r="D32" s="83">
        <v>2</v>
      </c>
      <c r="E32" s="252"/>
      <c r="F32" s="257"/>
      <c r="G32" s="252"/>
      <c r="H32" s="252"/>
    </row>
    <row r="33" spans="1:8" s="94" customFormat="1" ht="18.75" customHeight="1" thickBot="1">
      <c r="A33" s="101"/>
      <c r="B33" s="99"/>
      <c r="C33" s="100"/>
      <c r="D33" s="103"/>
      <c r="E33" s="101"/>
      <c r="F33" s="100"/>
      <c r="G33" s="101"/>
      <c r="H33" s="101"/>
    </row>
    <row r="34" spans="1:8" ht="22.9">
      <c r="A34" s="250"/>
      <c r="B34" s="63"/>
      <c r="C34" s="66"/>
      <c r="D34" s="82"/>
      <c r="E34" s="250"/>
      <c r="F34" s="66" t="s">
        <v>342</v>
      </c>
      <c r="G34" s="250"/>
      <c r="H34" s="250"/>
    </row>
    <row r="35" spans="1:8" ht="23.25">
      <c r="A35" s="252"/>
      <c r="B35" s="62">
        <v>6.1</v>
      </c>
      <c r="C35" s="69" t="s">
        <v>343</v>
      </c>
      <c r="D35" s="83">
        <v>2</v>
      </c>
      <c r="E35" s="252"/>
      <c r="F35" s="69" t="s">
        <v>344</v>
      </c>
      <c r="G35" s="252"/>
      <c r="H35" s="252"/>
    </row>
    <row r="36" spans="1:8" s="94" customFormat="1" ht="16.149999999999999" thickBot="1">
      <c r="A36" s="101"/>
      <c r="B36" s="99"/>
      <c r="C36" s="100"/>
      <c r="D36" s="103"/>
      <c r="E36" s="101"/>
      <c r="F36" s="100"/>
      <c r="G36" s="101"/>
      <c r="H36" s="101"/>
    </row>
    <row r="37" spans="1:8" ht="15.75" customHeight="1">
      <c r="A37" s="250"/>
      <c r="B37" s="63"/>
      <c r="C37" s="66"/>
      <c r="D37" s="258" t="s">
        <v>56</v>
      </c>
      <c r="E37" s="250"/>
      <c r="F37" s="256" t="s">
        <v>85</v>
      </c>
      <c r="G37" s="250"/>
      <c r="H37" s="250"/>
    </row>
    <row r="38" spans="1:8" ht="23.45" thickBot="1">
      <c r="A38" s="252"/>
      <c r="B38" s="62">
        <v>7.1</v>
      </c>
      <c r="C38" s="69" t="s">
        <v>84</v>
      </c>
      <c r="D38" s="259"/>
      <c r="E38" s="252"/>
      <c r="F38" s="257"/>
      <c r="G38" s="252"/>
      <c r="H38" s="252"/>
    </row>
    <row r="39" spans="1:8" ht="15.6">
      <c r="A39" s="250"/>
      <c r="B39" s="63"/>
      <c r="C39" s="66"/>
      <c r="D39" s="79"/>
      <c r="E39" s="250"/>
      <c r="F39" s="66"/>
      <c r="G39" s="250"/>
      <c r="H39" s="250"/>
    </row>
    <row r="40" spans="1:8" ht="22.9">
      <c r="A40" s="251"/>
      <c r="B40" s="63">
        <v>7.2</v>
      </c>
      <c r="C40" s="66" t="s">
        <v>86</v>
      </c>
      <c r="D40" s="79"/>
      <c r="E40" s="251"/>
      <c r="F40" s="66" t="s">
        <v>87</v>
      </c>
      <c r="G40" s="251"/>
      <c r="H40" s="251"/>
    </row>
    <row r="41" spans="1:8" ht="13.15" thickBot="1">
      <c r="A41" s="252"/>
      <c r="B41" s="65"/>
      <c r="C41" s="61"/>
      <c r="D41" s="80" t="s">
        <v>328</v>
      </c>
      <c r="E41" s="252"/>
      <c r="F41" s="65"/>
      <c r="G41" s="252"/>
      <c r="H41" s="252"/>
    </row>
    <row r="42" spans="1:8" ht="15.6">
      <c r="A42" s="250"/>
      <c r="B42" s="63"/>
      <c r="C42" s="66"/>
      <c r="D42" s="82"/>
      <c r="E42" s="250"/>
      <c r="F42" s="66"/>
      <c r="G42" s="250"/>
      <c r="H42" s="250"/>
    </row>
    <row r="43" spans="1:8" ht="34.15">
      <c r="A43" s="251"/>
      <c r="B43" s="63">
        <v>7.3</v>
      </c>
      <c r="C43" s="66" t="s">
        <v>345</v>
      </c>
      <c r="D43" s="82"/>
      <c r="E43" s="251"/>
      <c r="F43" s="66" t="s">
        <v>346</v>
      </c>
      <c r="G43" s="251"/>
      <c r="H43" s="251"/>
    </row>
    <row r="44" spans="1:8" ht="46.15" thickBot="1">
      <c r="A44" s="252"/>
      <c r="B44" s="65"/>
      <c r="C44" s="69" t="s">
        <v>347</v>
      </c>
      <c r="D44" s="83">
        <v>2</v>
      </c>
      <c r="E44" s="252"/>
      <c r="F44" s="69" t="s">
        <v>348</v>
      </c>
      <c r="G44" s="252"/>
      <c r="H44" s="252"/>
    </row>
    <row r="45" spans="1:8" ht="15.6">
      <c r="A45" s="264"/>
      <c r="B45" s="151"/>
      <c r="C45" s="161"/>
      <c r="D45" s="159"/>
      <c r="E45" s="250"/>
      <c r="F45" s="266" t="s">
        <v>93</v>
      </c>
      <c r="G45" s="250"/>
      <c r="H45" s="250"/>
    </row>
    <row r="46" spans="1:8" ht="15.75">
      <c r="A46" s="265"/>
      <c r="B46" s="152">
        <v>7.4</v>
      </c>
      <c r="C46" s="158" t="s">
        <v>92</v>
      </c>
      <c r="D46" s="160">
        <v>1</v>
      </c>
      <c r="E46" s="251"/>
      <c r="F46" s="267"/>
      <c r="G46" s="251"/>
      <c r="H46" s="251"/>
    </row>
    <row r="47" spans="1:8" ht="13.15" thickBot="1">
      <c r="B47" s="44"/>
      <c r="D47" s="49"/>
      <c r="E47" s="49"/>
      <c r="F47" s="66" t="s">
        <v>349</v>
      </c>
      <c r="G47" s="49"/>
      <c r="H47" s="49"/>
    </row>
    <row r="48" spans="1:8" ht="24.6" customHeight="1">
      <c r="A48" s="39"/>
      <c r="B48" s="279">
        <v>7.5</v>
      </c>
      <c r="C48" s="164" t="s">
        <v>96</v>
      </c>
      <c r="D48" s="177">
        <v>1</v>
      </c>
      <c r="E48" s="162"/>
      <c r="F48" s="163"/>
      <c r="G48" s="162"/>
      <c r="H48" s="162"/>
    </row>
    <row r="49" spans="1:8" ht="12.75">
      <c r="A49" s="291"/>
      <c r="B49" s="280"/>
      <c r="D49" s="178"/>
      <c r="E49" s="292"/>
      <c r="F49" s="293" t="s">
        <v>91</v>
      </c>
      <c r="G49" s="292"/>
      <c r="H49" s="292"/>
    </row>
    <row r="50" spans="1:8" ht="23.25">
      <c r="A50" s="294"/>
      <c r="B50" s="281">
        <v>7.6</v>
      </c>
      <c r="C50" s="158" t="s">
        <v>350</v>
      </c>
      <c r="D50" s="179">
        <v>1</v>
      </c>
      <c r="E50" s="295"/>
      <c r="F50" s="296"/>
      <c r="G50" s="295"/>
      <c r="H50" s="295"/>
    </row>
    <row r="51" spans="1:8" s="94" customFormat="1" ht="16.149999999999999" thickBot="1">
      <c r="A51" s="101"/>
      <c r="B51" s="99"/>
      <c r="C51" s="105"/>
      <c r="D51" s="103"/>
      <c r="E51" s="101"/>
      <c r="F51" s="100"/>
      <c r="G51" s="101"/>
      <c r="H51" s="101"/>
    </row>
    <row r="52" spans="1:8" ht="15.6">
      <c r="A52" s="250"/>
      <c r="B52" s="63"/>
      <c r="C52" s="256" t="s">
        <v>104</v>
      </c>
      <c r="D52" s="82"/>
      <c r="E52" s="250"/>
      <c r="F52" s="66"/>
      <c r="G52" s="250"/>
      <c r="H52" s="250"/>
    </row>
    <row r="53" spans="1:8" ht="15.6">
      <c r="A53" s="251"/>
      <c r="B53" s="63">
        <v>8.1</v>
      </c>
      <c r="C53" s="268"/>
      <c r="D53" s="82"/>
      <c r="E53" s="251"/>
      <c r="F53" s="66"/>
      <c r="G53" s="251"/>
      <c r="H53" s="251"/>
    </row>
    <row r="54" spans="1:8" ht="68.45">
      <c r="A54" s="251"/>
      <c r="B54" s="64"/>
      <c r="C54" s="268"/>
      <c r="D54" s="82"/>
      <c r="E54" s="251"/>
      <c r="F54" s="66" t="s">
        <v>351</v>
      </c>
      <c r="G54" s="251"/>
      <c r="H54" s="251"/>
    </row>
    <row r="55" spans="1:8" ht="34.15">
      <c r="A55" s="251"/>
      <c r="B55" s="64"/>
      <c r="C55" s="268"/>
      <c r="D55" s="82">
        <v>3</v>
      </c>
      <c r="E55" s="251"/>
      <c r="F55" s="66" t="s">
        <v>352</v>
      </c>
      <c r="G55" s="251"/>
      <c r="H55" s="251"/>
    </row>
    <row r="56" spans="1:8" ht="34.9" thickBot="1">
      <c r="A56" s="252"/>
      <c r="B56" s="65"/>
      <c r="C56" s="257"/>
      <c r="D56" s="81"/>
      <c r="E56" s="252"/>
      <c r="F56" s="69" t="s">
        <v>353</v>
      </c>
      <c r="G56" s="252"/>
      <c r="H56" s="252"/>
    </row>
    <row r="58" spans="1:8">
      <c r="C58" s="241" t="s">
        <v>321</v>
      </c>
      <c r="D58" s="242">
        <f>COUNTIF(D3:D56, "Must")</f>
        <v>1</v>
      </c>
      <c r="E58" s="241">
        <f>COUNTIF(E30:E56, "Yes")</f>
        <v>0</v>
      </c>
    </row>
    <row r="59" spans="1:8">
      <c r="C59" s="241" t="s">
        <v>322</v>
      </c>
      <c r="D59" s="242">
        <f>SUM(D3:D56)</f>
        <v>27</v>
      </c>
      <c r="E59" s="241" t="e">
        <f>SUM(E3+E15:E32+E34+E42:E50+E52)</f>
        <v>#VALUE!</v>
      </c>
    </row>
    <row r="60" spans="1:8">
      <c r="C60" s="241" t="s">
        <v>323</v>
      </c>
      <c r="D60" s="242"/>
      <c r="E60" s="241">
        <f>SUM(E30:E56)</f>
        <v>0</v>
      </c>
    </row>
  </sheetData>
  <mergeCells count="73">
    <mergeCell ref="H52:H56"/>
    <mergeCell ref="D3:D7"/>
    <mergeCell ref="D9:D14"/>
    <mergeCell ref="A45:A46"/>
    <mergeCell ref="E45:E46"/>
    <mergeCell ref="F45:F46"/>
    <mergeCell ref="G45:G46"/>
    <mergeCell ref="A52:A56"/>
    <mergeCell ref="C52:C56"/>
    <mergeCell ref="E52:E56"/>
    <mergeCell ref="G52:G56"/>
    <mergeCell ref="A49:A50"/>
    <mergeCell ref="E49:E50"/>
    <mergeCell ref="F49:F50"/>
    <mergeCell ref="G49:G50"/>
    <mergeCell ref="H49:H50"/>
    <mergeCell ref="A39:A41"/>
    <mergeCell ref="E39:E41"/>
    <mergeCell ref="G39:G41"/>
    <mergeCell ref="H39:H41"/>
    <mergeCell ref="A42:A44"/>
    <mergeCell ref="E42:E44"/>
    <mergeCell ref="G42:G44"/>
    <mergeCell ref="H42:H44"/>
    <mergeCell ref="H27:H28"/>
    <mergeCell ref="H37:H38"/>
    <mergeCell ref="H45:H46"/>
    <mergeCell ref="A31:A32"/>
    <mergeCell ref="E31:E32"/>
    <mergeCell ref="F31:F32"/>
    <mergeCell ref="G31:G32"/>
    <mergeCell ref="H31:H32"/>
    <mergeCell ref="A34:A35"/>
    <mergeCell ref="E34:E35"/>
    <mergeCell ref="G34:G35"/>
    <mergeCell ref="H34:H35"/>
    <mergeCell ref="A37:A38"/>
    <mergeCell ref="D37:D38"/>
    <mergeCell ref="E37:E38"/>
    <mergeCell ref="F37:F38"/>
    <mergeCell ref="G37:G38"/>
    <mergeCell ref="A29:A30"/>
    <mergeCell ref="E29:E30"/>
    <mergeCell ref="G29:G30"/>
    <mergeCell ref="H29:H30"/>
    <mergeCell ref="H21:H22"/>
    <mergeCell ref="A23:A26"/>
    <mergeCell ref="E23:E26"/>
    <mergeCell ref="G23:G26"/>
    <mergeCell ref="H23:H26"/>
    <mergeCell ref="A27:A28"/>
    <mergeCell ref="E27:E28"/>
    <mergeCell ref="F27:F28"/>
    <mergeCell ref="G27:G28"/>
    <mergeCell ref="A15:A16"/>
    <mergeCell ref="E15:E16"/>
    <mergeCell ref="G15:G16"/>
    <mergeCell ref="A21:A22"/>
    <mergeCell ref="E21:E22"/>
    <mergeCell ref="G21:G22"/>
    <mergeCell ref="H15:H16"/>
    <mergeCell ref="A17:A20"/>
    <mergeCell ref="E17:E20"/>
    <mergeCell ref="G17:G20"/>
    <mergeCell ref="H17:H20"/>
    <mergeCell ref="A3:A7"/>
    <mergeCell ref="E3:E7"/>
    <mergeCell ref="G3:G7"/>
    <mergeCell ref="H3:H7"/>
    <mergeCell ref="A9:A14"/>
    <mergeCell ref="E9:E14"/>
    <mergeCell ref="G9:G14"/>
    <mergeCell ref="H9:H14"/>
  </mergeCell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8"/>
  <sheetViews>
    <sheetView zoomScale="95" zoomScaleNormal="95" workbookViewId="0">
      <pane ySplit="2" topLeftCell="A3" activePane="bottomLeft" state="frozen"/>
      <selection pane="bottomLeft" activeCell="B30" sqref="B30"/>
    </sheetView>
  </sheetViews>
  <sheetFormatPr defaultRowHeight="12.6"/>
  <cols>
    <col min="1" max="1" width="9.625" customWidth="1"/>
    <col min="2" max="2" width="10.75" customWidth="1"/>
    <col min="3" max="3" width="45.625" customWidth="1"/>
    <col min="4" max="4" width="7.375" customWidth="1"/>
    <col min="5" max="5" width="10.375" customWidth="1"/>
    <col min="6" max="6" width="36.625" customWidth="1"/>
    <col min="7" max="7" width="10.625" customWidth="1"/>
    <col min="8" max="8" width="43.375" customWidth="1"/>
  </cols>
  <sheetData>
    <row r="1" spans="1:8" ht="22.5" customHeight="1" thickBot="1">
      <c r="A1" s="269" t="s">
        <v>354</v>
      </c>
      <c r="B1" s="270"/>
      <c r="C1" s="271"/>
      <c r="D1" s="59"/>
      <c r="E1" s="59"/>
      <c r="F1" s="59"/>
      <c r="G1" s="59"/>
      <c r="H1" s="59"/>
    </row>
    <row r="2" spans="1:8" s="109" customFormat="1" ht="39.75" customHeight="1" thickBot="1">
      <c r="A2" s="107"/>
      <c r="B2" s="108" t="s">
        <v>3</v>
      </c>
      <c r="C2" s="108" t="s">
        <v>4</v>
      </c>
      <c r="D2" s="108" t="s">
        <v>5</v>
      </c>
      <c r="E2" s="108" t="s">
        <v>6</v>
      </c>
      <c r="F2" s="108" t="s">
        <v>7</v>
      </c>
      <c r="G2" s="108" t="s">
        <v>280</v>
      </c>
      <c r="H2" s="108" t="s">
        <v>281</v>
      </c>
    </row>
    <row r="3" spans="1:8" ht="15.75" customHeight="1">
      <c r="A3" s="250"/>
      <c r="B3" s="63"/>
      <c r="C3" s="256" t="s">
        <v>355</v>
      </c>
      <c r="D3" s="258" t="s">
        <v>56</v>
      </c>
      <c r="E3" s="250"/>
      <c r="F3" s="66"/>
      <c r="G3" s="250"/>
      <c r="H3" s="250"/>
    </row>
    <row r="4" spans="1:8" ht="15.6">
      <c r="A4" s="251"/>
      <c r="B4" s="63">
        <v>9.1</v>
      </c>
      <c r="C4" s="268"/>
      <c r="D4" s="263"/>
      <c r="E4" s="251"/>
      <c r="F4" s="66"/>
      <c r="G4" s="251"/>
      <c r="H4" s="251"/>
    </row>
    <row r="5" spans="1:8" ht="57">
      <c r="A5" s="251"/>
      <c r="B5" s="64"/>
      <c r="C5" s="268"/>
      <c r="D5" s="263"/>
      <c r="E5" s="251"/>
      <c r="F5" s="66" t="s">
        <v>356</v>
      </c>
      <c r="G5" s="251"/>
      <c r="H5" s="251"/>
    </row>
    <row r="6" spans="1:8" ht="22.9">
      <c r="A6" s="251"/>
      <c r="B6" s="64"/>
      <c r="C6" s="268"/>
      <c r="D6" s="263"/>
      <c r="E6" s="251"/>
      <c r="F6" s="66" t="s">
        <v>357</v>
      </c>
      <c r="G6" s="251"/>
      <c r="H6" s="251"/>
    </row>
    <row r="7" spans="1:8" ht="23.45" thickBot="1">
      <c r="A7" s="252"/>
      <c r="B7" s="65"/>
      <c r="C7" s="257"/>
      <c r="D7" s="259"/>
      <c r="E7" s="252"/>
      <c r="F7" s="69" t="s">
        <v>358</v>
      </c>
      <c r="G7" s="252"/>
      <c r="H7" s="252"/>
    </row>
    <row r="8" spans="1:8" ht="15.6">
      <c r="A8" s="250"/>
      <c r="B8" s="63"/>
      <c r="C8" s="70"/>
      <c r="D8" s="63"/>
      <c r="E8" s="250"/>
      <c r="F8" s="66" t="s">
        <v>359</v>
      </c>
      <c r="G8" s="250"/>
      <c r="H8" s="250"/>
    </row>
    <row r="9" spans="1:8" ht="82.9">
      <c r="A9" s="251"/>
      <c r="B9" s="63">
        <v>9.1999999999999993</v>
      </c>
      <c r="C9" s="66" t="s">
        <v>360</v>
      </c>
      <c r="D9" s="63"/>
      <c r="E9" s="251"/>
      <c r="F9" s="66" t="s">
        <v>361</v>
      </c>
      <c r="G9" s="251"/>
      <c r="H9" s="251"/>
    </row>
    <row r="10" spans="1:8" ht="22.9">
      <c r="A10" s="251"/>
      <c r="B10" s="64"/>
      <c r="C10" s="71"/>
      <c r="D10" s="63"/>
      <c r="E10" s="251"/>
      <c r="F10" s="66" t="s">
        <v>362</v>
      </c>
      <c r="G10" s="251"/>
      <c r="H10" s="251"/>
    </row>
    <row r="11" spans="1:8" ht="22.9">
      <c r="A11" s="251"/>
      <c r="B11" s="64"/>
      <c r="C11" s="71"/>
      <c r="D11" s="63"/>
      <c r="E11" s="251"/>
      <c r="F11" s="66" t="s">
        <v>363</v>
      </c>
      <c r="G11" s="251"/>
      <c r="H11" s="251"/>
    </row>
    <row r="12" spans="1:8" ht="34.15">
      <c r="A12" s="251"/>
      <c r="B12" s="64"/>
      <c r="C12" s="71"/>
      <c r="D12" s="63"/>
      <c r="E12" s="251"/>
      <c r="F12" s="66" t="s">
        <v>364</v>
      </c>
      <c r="G12" s="251"/>
      <c r="H12" s="251"/>
    </row>
    <row r="13" spans="1:8" ht="22.9">
      <c r="A13" s="251"/>
      <c r="B13" s="64"/>
      <c r="C13" s="71"/>
      <c r="D13" s="63"/>
      <c r="E13" s="251"/>
      <c r="F13" s="66" t="s">
        <v>365</v>
      </c>
      <c r="G13" s="251"/>
      <c r="H13" s="251"/>
    </row>
    <row r="14" spans="1:8" ht="22.9">
      <c r="A14" s="251"/>
      <c r="B14" s="64"/>
      <c r="C14" s="71"/>
      <c r="D14" s="63">
        <v>1</v>
      </c>
      <c r="E14" s="251"/>
      <c r="F14" s="66" t="s">
        <v>366</v>
      </c>
      <c r="G14" s="251"/>
      <c r="H14" s="251"/>
    </row>
    <row r="15" spans="1:8" ht="23.45" thickBot="1">
      <c r="A15" s="252"/>
      <c r="B15" s="65"/>
      <c r="C15" s="61"/>
      <c r="D15" s="65"/>
      <c r="E15" s="252"/>
      <c r="F15" s="69" t="s">
        <v>367</v>
      </c>
      <c r="G15" s="252"/>
      <c r="H15" s="252"/>
    </row>
    <row r="16" spans="1:8" ht="15.75" customHeight="1">
      <c r="A16" s="250"/>
      <c r="B16" s="63"/>
      <c r="C16" s="66"/>
      <c r="D16" s="250">
        <v>1</v>
      </c>
      <c r="E16" s="250"/>
      <c r="F16" s="256" t="s">
        <v>111</v>
      </c>
      <c r="G16" s="250"/>
      <c r="H16" s="250"/>
    </row>
    <row r="17" spans="1:8" ht="23.45" thickBot="1">
      <c r="A17" s="252"/>
      <c r="B17" s="62">
        <v>9.3000000000000007</v>
      </c>
      <c r="C17" s="69" t="s">
        <v>110</v>
      </c>
      <c r="D17" s="252"/>
      <c r="E17" s="252"/>
      <c r="F17" s="257"/>
      <c r="G17" s="252"/>
      <c r="H17" s="252"/>
    </row>
    <row r="18" spans="1:8" ht="15.6">
      <c r="A18" s="250"/>
      <c r="B18" s="63"/>
      <c r="C18" s="66"/>
      <c r="D18" s="63"/>
      <c r="E18" s="250"/>
      <c r="F18" s="66"/>
      <c r="G18" s="250"/>
      <c r="H18" s="250"/>
    </row>
    <row r="19" spans="1:8" ht="22.9">
      <c r="A19" s="251"/>
      <c r="B19" s="63">
        <v>9.4</v>
      </c>
      <c r="C19" s="66" t="s">
        <v>112</v>
      </c>
      <c r="D19" s="63"/>
      <c r="E19" s="251"/>
      <c r="F19" s="66" t="s">
        <v>368</v>
      </c>
      <c r="G19" s="251"/>
      <c r="H19" s="251"/>
    </row>
    <row r="20" spans="1:8" ht="22.9">
      <c r="A20" s="251"/>
      <c r="B20" s="64"/>
      <c r="C20" s="71"/>
      <c r="D20" s="63"/>
      <c r="E20" s="251"/>
      <c r="F20" s="66" t="s">
        <v>369</v>
      </c>
      <c r="G20" s="251"/>
      <c r="H20" s="251"/>
    </row>
    <row r="21" spans="1:8" ht="22.9">
      <c r="A21" s="251"/>
      <c r="B21" s="64"/>
      <c r="C21" s="71"/>
      <c r="D21" s="63"/>
      <c r="E21" s="251"/>
      <c r="F21" s="66" t="s">
        <v>370</v>
      </c>
      <c r="G21" s="251"/>
      <c r="H21" s="251"/>
    </row>
    <row r="22" spans="1:8" ht="16.149999999999999" thickBot="1">
      <c r="A22" s="252"/>
      <c r="B22" s="65"/>
      <c r="C22" s="61"/>
      <c r="D22" s="62">
        <v>3</v>
      </c>
      <c r="E22" s="252"/>
      <c r="F22" s="69" t="s">
        <v>371</v>
      </c>
      <c r="G22" s="252"/>
      <c r="H22" s="252"/>
    </row>
    <row r="23" spans="1:8" ht="15.6">
      <c r="A23" s="250"/>
      <c r="B23" s="63"/>
      <c r="C23" s="66"/>
      <c r="D23" s="63"/>
      <c r="E23" s="250"/>
      <c r="F23" s="66"/>
      <c r="G23" s="250"/>
      <c r="H23" s="250"/>
    </row>
    <row r="24" spans="1:8" ht="39" customHeight="1">
      <c r="A24" s="251"/>
      <c r="B24" s="63">
        <v>9.5</v>
      </c>
      <c r="C24" s="66" t="s">
        <v>114</v>
      </c>
      <c r="D24" s="63"/>
      <c r="E24" s="251"/>
      <c r="F24" s="66" t="s">
        <v>372</v>
      </c>
      <c r="G24" s="251"/>
      <c r="H24" s="251"/>
    </row>
    <row r="25" spans="1:8" ht="34.9" thickBot="1">
      <c r="A25" s="252"/>
      <c r="B25" s="65"/>
      <c r="C25" s="61"/>
      <c r="D25" s="62">
        <v>3</v>
      </c>
      <c r="E25" s="252"/>
      <c r="F25" s="69" t="s">
        <v>373</v>
      </c>
      <c r="G25" s="252"/>
      <c r="H25" s="252"/>
    </row>
    <row r="26" spans="1:8" s="106" customFormat="1" ht="16.149999999999999" thickBot="1">
      <c r="A26" s="155"/>
      <c r="B26" s="165"/>
      <c r="C26" s="166"/>
      <c r="D26" s="157"/>
      <c r="E26" s="155"/>
      <c r="F26" s="167"/>
      <c r="G26" s="110"/>
      <c r="H26" s="110"/>
    </row>
    <row r="27" spans="1:8" ht="15.6">
      <c r="A27" s="251"/>
      <c r="B27" s="63"/>
      <c r="C27" s="66"/>
      <c r="D27" s="63"/>
      <c r="E27" s="251"/>
      <c r="F27" s="66"/>
      <c r="G27" s="250"/>
      <c r="H27" s="250"/>
    </row>
    <row r="28" spans="1:8" ht="15.75">
      <c r="A28" s="252"/>
      <c r="B28" s="62">
        <v>10.1</v>
      </c>
      <c r="C28" s="69" t="s">
        <v>121</v>
      </c>
      <c r="D28" s="62">
        <v>2</v>
      </c>
      <c r="E28" s="252"/>
      <c r="F28" s="69" t="s">
        <v>122</v>
      </c>
      <c r="G28" s="252"/>
      <c r="H28" s="252"/>
    </row>
    <row r="29" spans="1:8" ht="15.75" customHeight="1">
      <c r="A29" s="250"/>
      <c r="B29" s="63"/>
      <c r="C29" s="66"/>
      <c r="D29" s="63"/>
      <c r="E29" s="250"/>
      <c r="F29" s="256" t="s">
        <v>124</v>
      </c>
      <c r="G29" s="250"/>
      <c r="H29" s="250"/>
    </row>
    <row r="30" spans="1:8" ht="15.75">
      <c r="A30" s="252"/>
      <c r="B30" s="62">
        <v>10.199999999999999</v>
      </c>
      <c r="C30" s="69" t="s">
        <v>374</v>
      </c>
      <c r="D30" s="62">
        <v>2</v>
      </c>
      <c r="E30" s="252"/>
      <c r="F30" s="257"/>
      <c r="G30" s="252"/>
      <c r="H30" s="252"/>
    </row>
    <row r="31" spans="1:8" s="106" customFormat="1" ht="16.149999999999999" thickBot="1">
      <c r="A31" s="110"/>
      <c r="B31" s="155"/>
      <c r="C31" s="156"/>
      <c r="D31" s="157"/>
      <c r="E31" s="155"/>
      <c r="F31" s="156"/>
      <c r="G31" s="110"/>
      <c r="H31" s="110"/>
    </row>
    <row r="32" spans="1:8" ht="15.6">
      <c r="A32" s="250"/>
      <c r="B32" s="63"/>
      <c r="C32" s="66"/>
      <c r="D32" s="63"/>
      <c r="E32" s="251"/>
      <c r="F32" s="66"/>
      <c r="G32" s="250"/>
      <c r="H32" s="250"/>
    </row>
    <row r="33" spans="1:8" ht="57">
      <c r="A33" s="251"/>
      <c r="B33" s="63">
        <v>11.1</v>
      </c>
      <c r="C33" s="66" t="s">
        <v>126</v>
      </c>
      <c r="D33" s="63">
        <v>3</v>
      </c>
      <c r="E33" s="251"/>
      <c r="F33" s="66" t="s">
        <v>375</v>
      </c>
      <c r="G33" s="251"/>
      <c r="H33" s="251"/>
    </row>
    <row r="34" spans="1:8" ht="13.5" customHeight="1" thickBot="1">
      <c r="A34" s="252"/>
      <c r="B34" s="65"/>
      <c r="C34" s="61"/>
      <c r="D34" s="65"/>
      <c r="E34" s="252"/>
      <c r="F34" s="69" t="s">
        <v>376</v>
      </c>
      <c r="G34" s="252"/>
      <c r="H34" s="252"/>
    </row>
    <row r="36" spans="1:8">
      <c r="C36" t="s">
        <v>321</v>
      </c>
      <c r="D36">
        <f>COUNTIF(D3:D34, "Must")</f>
        <v>1</v>
      </c>
      <c r="E36">
        <f>COUNTIF(E6:E34, "Yes")</f>
        <v>0</v>
      </c>
    </row>
    <row r="37" spans="1:8">
      <c r="C37" t="s">
        <v>322</v>
      </c>
      <c r="D37">
        <f>SUM(D3:D34)</f>
        <v>15</v>
      </c>
      <c r="E37">
        <f>SUM(E6+E9+E10+E11+E12+E13+E14+E15+E18+E19+E20+E21+E25+E26+E27+E28+E29+E30+E31+E32+E34)</f>
        <v>0</v>
      </c>
    </row>
    <row r="38" spans="1:8">
      <c r="C38" t="s">
        <v>323</v>
      </c>
      <c r="E38">
        <f>SUM(E6:E34)</f>
        <v>0</v>
      </c>
    </row>
  </sheetData>
  <mergeCells count="38">
    <mergeCell ref="A32:A34"/>
    <mergeCell ref="E32:E34"/>
    <mergeCell ref="G32:G34"/>
    <mergeCell ref="H32:H34"/>
    <mergeCell ref="A1:C1"/>
    <mergeCell ref="A27:A28"/>
    <mergeCell ref="E27:E28"/>
    <mergeCell ref="G27:G28"/>
    <mergeCell ref="H27:H28"/>
    <mergeCell ref="A29:A30"/>
    <mergeCell ref="E29:E30"/>
    <mergeCell ref="F29:F30"/>
    <mergeCell ref="G29:G30"/>
    <mergeCell ref="H29:H30"/>
    <mergeCell ref="A18:A22"/>
    <mergeCell ref="E18:E22"/>
    <mergeCell ref="G18:G22"/>
    <mergeCell ref="H18:H22"/>
    <mergeCell ref="A23:A25"/>
    <mergeCell ref="E23:E25"/>
    <mergeCell ref="G23:G25"/>
    <mergeCell ref="H23:H25"/>
    <mergeCell ref="A8:A15"/>
    <mergeCell ref="E8:E15"/>
    <mergeCell ref="G8:G15"/>
    <mergeCell ref="H8:H15"/>
    <mergeCell ref="A16:A17"/>
    <mergeCell ref="D16:D17"/>
    <mergeCell ref="E16:E17"/>
    <mergeCell ref="F16:F17"/>
    <mergeCell ref="G16:G17"/>
    <mergeCell ref="H16:H17"/>
    <mergeCell ref="H3:H7"/>
    <mergeCell ref="A3:A7"/>
    <mergeCell ref="C3:C7"/>
    <mergeCell ref="D3:D7"/>
    <mergeCell ref="E3:E7"/>
    <mergeCell ref="G3:G7"/>
  </mergeCells>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3"/>
  <sheetViews>
    <sheetView zoomScale="95" zoomScaleNormal="95" workbookViewId="0">
      <pane ySplit="2" topLeftCell="A20" activePane="bottomLeft" state="frozen"/>
      <selection pane="bottomLeft" activeCell="A33" sqref="A33:H33"/>
    </sheetView>
  </sheetViews>
  <sheetFormatPr defaultRowHeight="12.6"/>
  <cols>
    <col min="1" max="1" width="13.625" customWidth="1"/>
    <col min="2" max="2" width="13.25" customWidth="1"/>
    <col min="3" max="3" width="45.625" customWidth="1"/>
    <col min="4" max="4" width="10.5" customWidth="1"/>
    <col min="5" max="5" width="11.5" customWidth="1"/>
    <col min="6" max="6" width="36.625" customWidth="1"/>
    <col min="7" max="7" width="13" customWidth="1"/>
    <col min="8" max="8" width="43.375" customWidth="1"/>
  </cols>
  <sheetData>
    <row r="1" spans="1:8" ht="22.5" customHeight="1" thickBot="1">
      <c r="A1" s="112" t="s">
        <v>377</v>
      </c>
      <c r="B1" s="59"/>
      <c r="C1" s="59"/>
      <c r="D1" s="59"/>
      <c r="E1" s="59"/>
      <c r="F1" s="59"/>
      <c r="G1" s="59"/>
      <c r="H1" s="59"/>
    </row>
    <row r="2" spans="1:8" s="283" customFormat="1" ht="31.9" thickBot="1">
      <c r="A2" s="113"/>
      <c r="B2" s="114" t="s">
        <v>3</v>
      </c>
      <c r="C2" s="114" t="s">
        <v>4</v>
      </c>
      <c r="D2" s="114" t="s">
        <v>5</v>
      </c>
      <c r="E2" s="114" t="s">
        <v>6</v>
      </c>
      <c r="F2" s="114" t="s">
        <v>7</v>
      </c>
      <c r="G2" s="114" t="s">
        <v>280</v>
      </c>
      <c r="H2" s="114" t="s">
        <v>281</v>
      </c>
    </row>
    <row r="3" spans="1:8" ht="15.6">
      <c r="A3" s="250"/>
      <c r="B3" s="63"/>
      <c r="C3" s="256" t="s">
        <v>130</v>
      </c>
      <c r="D3" s="258" t="s">
        <v>56</v>
      </c>
      <c r="E3" s="250"/>
      <c r="F3" s="66"/>
      <c r="G3" s="250"/>
      <c r="H3" s="250"/>
    </row>
    <row r="4" spans="1:8" ht="34.15">
      <c r="A4" s="251"/>
      <c r="B4" s="63">
        <v>12.1</v>
      </c>
      <c r="C4" s="268"/>
      <c r="D4" s="263"/>
      <c r="E4" s="251"/>
      <c r="F4" s="66" t="s">
        <v>378</v>
      </c>
      <c r="G4" s="251"/>
      <c r="H4" s="251"/>
    </row>
    <row r="5" spans="1:8" ht="22.9">
      <c r="A5" s="251"/>
      <c r="B5" s="64"/>
      <c r="C5" s="268"/>
      <c r="D5" s="263"/>
      <c r="E5" s="251"/>
      <c r="F5" s="66" t="s">
        <v>357</v>
      </c>
      <c r="G5" s="251"/>
      <c r="H5" s="251"/>
    </row>
    <row r="6" spans="1:8" ht="23.45" thickBot="1">
      <c r="A6" s="252"/>
      <c r="B6" s="65"/>
      <c r="C6" s="257"/>
      <c r="D6" s="259"/>
      <c r="E6" s="252"/>
      <c r="F6" s="69" t="s">
        <v>358</v>
      </c>
      <c r="G6" s="252"/>
      <c r="H6" s="252"/>
    </row>
    <row r="7" spans="1:8" ht="15.6">
      <c r="A7" s="250"/>
      <c r="B7" s="63"/>
      <c r="C7" s="256" t="s">
        <v>132</v>
      </c>
      <c r="D7" s="258">
        <v>3</v>
      </c>
      <c r="E7" s="250"/>
      <c r="F7" s="66"/>
      <c r="G7" s="250"/>
      <c r="H7" s="250"/>
    </row>
    <row r="8" spans="1:8" ht="23.45" thickBot="1">
      <c r="A8" s="252"/>
      <c r="B8" s="62">
        <v>12.2</v>
      </c>
      <c r="C8" s="257"/>
      <c r="D8" s="259"/>
      <c r="E8" s="252"/>
      <c r="F8" s="69" t="s">
        <v>379</v>
      </c>
      <c r="G8" s="252"/>
      <c r="H8" s="252"/>
    </row>
    <row r="9" spans="1:8" ht="15.6">
      <c r="A9" s="250"/>
      <c r="B9" s="63"/>
      <c r="C9" s="66"/>
      <c r="D9" s="258">
        <v>3</v>
      </c>
      <c r="E9" s="250"/>
      <c r="F9" s="66"/>
      <c r="G9" s="250"/>
      <c r="H9" s="250"/>
    </row>
    <row r="10" spans="1:8" ht="23.45" thickBot="1">
      <c r="A10" s="252"/>
      <c r="B10" s="62">
        <v>12.3</v>
      </c>
      <c r="C10" s="69" t="s">
        <v>134</v>
      </c>
      <c r="D10" s="259"/>
      <c r="E10" s="252"/>
      <c r="F10" s="69" t="s">
        <v>380</v>
      </c>
      <c r="G10" s="252"/>
      <c r="H10" s="252"/>
    </row>
    <row r="11" spans="1:8" ht="15.6">
      <c r="A11" s="250"/>
      <c r="B11" s="63"/>
      <c r="C11" s="256" t="s">
        <v>381</v>
      </c>
      <c r="D11" s="258">
        <v>2</v>
      </c>
      <c r="E11" s="250"/>
      <c r="F11" s="66"/>
      <c r="G11" s="250"/>
      <c r="H11" s="250"/>
    </row>
    <row r="12" spans="1:8" ht="23.45" thickBot="1">
      <c r="A12" s="252"/>
      <c r="B12" s="62">
        <v>12.4</v>
      </c>
      <c r="C12" s="257"/>
      <c r="D12" s="259"/>
      <c r="E12" s="252"/>
      <c r="F12" s="69" t="s">
        <v>382</v>
      </c>
      <c r="G12" s="252"/>
      <c r="H12" s="252"/>
    </row>
    <row r="13" spans="1:8" ht="15.6">
      <c r="A13" s="250"/>
      <c r="B13" s="63"/>
      <c r="C13" s="66"/>
      <c r="D13" s="258">
        <v>1</v>
      </c>
      <c r="E13" s="250"/>
      <c r="F13" s="256" t="s">
        <v>383</v>
      </c>
      <c r="G13" s="250"/>
      <c r="H13" s="250"/>
    </row>
    <row r="14" spans="1:8" ht="16.149999999999999" thickBot="1">
      <c r="A14" s="252"/>
      <c r="B14" s="62">
        <v>12.5</v>
      </c>
      <c r="C14" s="69" t="s">
        <v>384</v>
      </c>
      <c r="D14" s="259"/>
      <c r="E14" s="252"/>
      <c r="F14" s="257"/>
      <c r="G14" s="252"/>
      <c r="H14" s="252"/>
    </row>
    <row r="15" spans="1:8" ht="15.6">
      <c r="A15" s="250"/>
      <c r="B15" s="63"/>
      <c r="C15" s="66"/>
      <c r="D15" s="258">
        <v>1</v>
      </c>
      <c r="E15" s="250"/>
      <c r="F15" s="66"/>
      <c r="G15" s="250"/>
      <c r="H15" s="250"/>
    </row>
    <row r="16" spans="1:8" ht="28.15">
      <c r="A16" s="251"/>
      <c r="B16" s="63">
        <v>12.6</v>
      </c>
      <c r="C16" s="66" t="s">
        <v>140</v>
      </c>
      <c r="D16" s="263"/>
      <c r="E16" s="251"/>
      <c r="F16" s="66" t="s">
        <v>385</v>
      </c>
      <c r="G16" s="251"/>
      <c r="H16" s="251"/>
    </row>
    <row r="17" spans="1:8" ht="13.15" thickBot="1">
      <c r="A17" s="252"/>
      <c r="B17" s="65"/>
      <c r="C17" s="61"/>
      <c r="D17" s="259"/>
      <c r="E17" s="252"/>
      <c r="F17" s="69" t="s">
        <v>386</v>
      </c>
      <c r="G17" s="252"/>
      <c r="H17" s="252"/>
    </row>
    <row r="18" spans="1:8" s="282" customFormat="1" ht="16.149999999999999" thickBot="1">
      <c r="A18" s="115"/>
      <c r="B18" s="116"/>
      <c r="C18" s="117"/>
      <c r="D18" s="118"/>
      <c r="E18" s="115"/>
      <c r="F18" s="119"/>
      <c r="G18" s="115"/>
      <c r="H18" s="115"/>
    </row>
    <row r="19" spans="1:8" ht="15.6">
      <c r="A19" s="250"/>
      <c r="B19" s="63"/>
      <c r="C19" s="66"/>
      <c r="D19" s="258">
        <v>3</v>
      </c>
      <c r="E19" s="250"/>
      <c r="F19" s="256" t="s">
        <v>144</v>
      </c>
      <c r="G19" s="250"/>
      <c r="H19" s="250"/>
    </row>
    <row r="20" spans="1:8" ht="16.149999999999999" thickBot="1">
      <c r="A20" s="252"/>
      <c r="B20" s="62">
        <v>13.1</v>
      </c>
      <c r="C20" s="69" t="s">
        <v>143</v>
      </c>
      <c r="D20" s="259"/>
      <c r="E20" s="252"/>
      <c r="F20" s="257"/>
      <c r="G20" s="252"/>
      <c r="H20" s="252"/>
    </row>
    <row r="21" spans="1:8" ht="15.6">
      <c r="A21" s="250"/>
      <c r="B21" s="63"/>
      <c r="C21" s="66"/>
      <c r="D21" s="258">
        <v>3</v>
      </c>
      <c r="E21" s="250"/>
      <c r="F21" s="256" t="s">
        <v>146</v>
      </c>
      <c r="G21" s="250"/>
      <c r="H21" s="250"/>
    </row>
    <row r="22" spans="1:8" ht="23.45" thickBot="1">
      <c r="A22" s="252"/>
      <c r="B22" s="62">
        <v>13.2</v>
      </c>
      <c r="C22" s="69" t="s">
        <v>145</v>
      </c>
      <c r="D22" s="259"/>
      <c r="E22" s="252"/>
      <c r="F22" s="257"/>
      <c r="G22" s="252"/>
      <c r="H22" s="252"/>
    </row>
    <row r="23" spans="1:8" s="282" customFormat="1" ht="16.149999999999999" thickBot="1">
      <c r="A23" s="115"/>
      <c r="B23" s="173"/>
      <c r="C23" s="174"/>
      <c r="D23" s="118"/>
      <c r="E23" s="115"/>
      <c r="F23" s="120"/>
      <c r="G23" s="115"/>
      <c r="H23" s="115"/>
    </row>
    <row r="24" spans="1:8" ht="15.6">
      <c r="A24" s="250"/>
      <c r="B24" s="63"/>
      <c r="C24" s="66"/>
      <c r="D24" s="258">
        <v>3</v>
      </c>
      <c r="E24" s="250"/>
      <c r="F24" s="256" t="s">
        <v>149</v>
      </c>
      <c r="G24" s="250"/>
      <c r="H24" s="250"/>
    </row>
    <row r="25" spans="1:8" ht="46.15" thickBot="1">
      <c r="A25" s="252"/>
      <c r="B25" s="62">
        <v>14.1</v>
      </c>
      <c r="C25" s="69" t="s">
        <v>148</v>
      </c>
      <c r="D25" s="259"/>
      <c r="E25" s="252"/>
      <c r="F25" s="257"/>
      <c r="G25" s="252"/>
      <c r="H25" s="252"/>
    </row>
    <row r="26" spans="1:8" ht="15.6">
      <c r="A26" s="250"/>
      <c r="B26" s="63"/>
      <c r="C26" s="256" t="s">
        <v>150</v>
      </c>
      <c r="D26" s="258">
        <v>3</v>
      </c>
      <c r="E26" s="250"/>
      <c r="F26" s="66"/>
      <c r="G26" s="250"/>
      <c r="H26" s="250"/>
    </row>
    <row r="27" spans="1:8" ht="15.6">
      <c r="A27" s="251"/>
      <c r="B27" s="63">
        <v>14.2</v>
      </c>
      <c r="C27" s="268"/>
      <c r="D27" s="263"/>
      <c r="E27" s="251"/>
      <c r="F27" s="66" t="s">
        <v>387</v>
      </c>
      <c r="G27" s="251"/>
      <c r="H27" s="251"/>
    </row>
    <row r="28" spans="1:8" ht="22.9">
      <c r="A28" s="251"/>
      <c r="B28" s="64"/>
      <c r="C28" s="268"/>
      <c r="D28" s="263"/>
      <c r="E28" s="251"/>
      <c r="F28" s="66" t="s">
        <v>388</v>
      </c>
      <c r="G28" s="251"/>
      <c r="H28" s="251"/>
    </row>
    <row r="29" spans="1:8" ht="23.45" thickBot="1">
      <c r="A29" s="252"/>
      <c r="B29" s="65"/>
      <c r="C29" s="257"/>
      <c r="D29" s="259"/>
      <c r="E29" s="252"/>
      <c r="F29" s="69" t="s">
        <v>389</v>
      </c>
      <c r="G29" s="252"/>
      <c r="H29" s="252"/>
    </row>
    <row r="30" spans="1:8" ht="15.6">
      <c r="A30" s="250"/>
      <c r="B30" s="63"/>
      <c r="C30" s="66"/>
      <c r="D30" s="258">
        <v>1</v>
      </c>
      <c r="E30" s="250"/>
      <c r="F30" s="67"/>
      <c r="G30" s="250"/>
      <c r="H30" s="250"/>
    </row>
    <row r="31" spans="1:8" ht="45.6">
      <c r="A31" s="251"/>
      <c r="B31" s="63">
        <v>14.3</v>
      </c>
      <c r="C31" s="66" t="s">
        <v>390</v>
      </c>
      <c r="D31" s="263"/>
      <c r="E31" s="251"/>
      <c r="F31" s="66" t="s">
        <v>391</v>
      </c>
      <c r="G31" s="251"/>
      <c r="H31" s="251"/>
    </row>
    <row r="32" spans="1:8" ht="13.15" thickBot="1">
      <c r="A32" s="252"/>
      <c r="B32" s="65"/>
      <c r="C32" s="111"/>
      <c r="D32" s="259"/>
      <c r="E32" s="252"/>
      <c r="F32" s="65"/>
      <c r="G32" s="252"/>
      <c r="H32" s="252"/>
    </row>
    <row r="33" spans="1:8" s="282" customFormat="1" ht="16.149999999999999" thickBot="1">
      <c r="A33" s="115"/>
      <c r="B33" s="116"/>
      <c r="C33" s="121"/>
      <c r="D33" s="122"/>
      <c r="E33" s="115"/>
      <c r="F33" s="116"/>
      <c r="G33" s="115"/>
      <c r="H33" s="115"/>
    </row>
    <row r="34" spans="1:8" ht="79.900000000000006">
      <c r="A34" s="250"/>
      <c r="B34" s="63"/>
      <c r="C34" s="256" t="s">
        <v>155</v>
      </c>
      <c r="D34" s="67"/>
      <c r="E34" s="250"/>
      <c r="F34" s="66" t="s">
        <v>392</v>
      </c>
      <c r="G34" s="250"/>
      <c r="H34" s="250"/>
    </row>
    <row r="35" spans="1:8" ht="15.6">
      <c r="A35" s="251"/>
      <c r="B35" s="63">
        <v>15.1</v>
      </c>
      <c r="C35" s="268"/>
      <c r="D35" s="67"/>
      <c r="E35" s="251"/>
      <c r="F35" s="66" t="s">
        <v>393</v>
      </c>
      <c r="G35" s="251"/>
      <c r="H35" s="251"/>
    </row>
    <row r="36" spans="1:8">
      <c r="A36" s="251"/>
      <c r="B36" s="64"/>
      <c r="C36" s="268"/>
      <c r="D36" s="67"/>
      <c r="E36" s="251"/>
      <c r="F36" s="71"/>
      <c r="G36" s="251"/>
      <c r="H36" s="251"/>
    </row>
    <row r="37" spans="1:8">
      <c r="A37" s="251"/>
      <c r="B37" s="64"/>
      <c r="C37" s="268"/>
      <c r="D37" s="67"/>
      <c r="E37" s="251"/>
      <c r="F37" s="71"/>
      <c r="G37" s="251"/>
      <c r="H37" s="251"/>
    </row>
    <row r="38" spans="1:8" ht="13.15" thickBot="1">
      <c r="A38" s="252"/>
      <c r="B38" s="65"/>
      <c r="C38" s="257"/>
      <c r="D38" s="68">
        <v>3</v>
      </c>
      <c r="E38" s="252"/>
      <c r="F38" s="61"/>
      <c r="G38" s="252"/>
      <c r="H38" s="252"/>
    </row>
    <row r="39" spans="1:8" ht="16.149999999999999" thickBot="1">
      <c r="A39" s="60"/>
      <c r="B39" s="62"/>
      <c r="C39" s="62"/>
      <c r="D39" s="62"/>
      <c r="E39" s="62"/>
      <c r="F39" s="62"/>
      <c r="G39" s="62"/>
      <c r="H39" s="62"/>
    </row>
    <row r="41" spans="1:8">
      <c r="C41" s="241" t="s">
        <v>321</v>
      </c>
      <c r="D41" s="241">
        <f>COUNTIF(D3:D39, "Must")</f>
        <v>1</v>
      </c>
      <c r="E41" s="241">
        <f>COUNTIF(E11:E39, "Yes")</f>
        <v>0</v>
      </c>
    </row>
    <row r="42" spans="1:8">
      <c r="C42" s="241" t="s">
        <v>322</v>
      </c>
      <c r="D42" s="241">
        <f>SUM(D3:D39)</f>
        <v>26</v>
      </c>
      <c r="E42" s="241">
        <f>SUM(E11+E14+E15+E16+E17+E18+E19+E20+E23+E24+E25+E26+E30+E31+E32+E33+E34+E35+E36+E37+E39)</f>
        <v>0</v>
      </c>
    </row>
    <row r="43" spans="1:8">
      <c r="C43" s="241" t="s">
        <v>323</v>
      </c>
      <c r="D43" s="241"/>
      <c r="E43" s="241">
        <f>SUM(E11:E39)</f>
        <v>0</v>
      </c>
    </row>
  </sheetData>
  <mergeCells count="68">
    <mergeCell ref="A30:A32"/>
    <mergeCell ref="D30:D32"/>
    <mergeCell ref="E30:E32"/>
    <mergeCell ref="G30:G32"/>
    <mergeCell ref="H30:H32"/>
    <mergeCell ref="A34:A38"/>
    <mergeCell ref="C34:C38"/>
    <mergeCell ref="E34:E38"/>
    <mergeCell ref="G34:G38"/>
    <mergeCell ref="H34:H38"/>
    <mergeCell ref="H26:H29"/>
    <mergeCell ref="A24:A25"/>
    <mergeCell ref="D24:D25"/>
    <mergeCell ref="E24:E25"/>
    <mergeCell ref="F24:F25"/>
    <mergeCell ref="G24:G25"/>
    <mergeCell ref="H24:H25"/>
    <mergeCell ref="A26:A29"/>
    <mergeCell ref="C26:C29"/>
    <mergeCell ref="D26:D29"/>
    <mergeCell ref="E26:E29"/>
    <mergeCell ref="G26:G29"/>
    <mergeCell ref="H19:H20"/>
    <mergeCell ref="A21:A22"/>
    <mergeCell ref="D21:D22"/>
    <mergeCell ref="E21:E22"/>
    <mergeCell ref="F21:F22"/>
    <mergeCell ref="G21:G22"/>
    <mergeCell ref="H21:H22"/>
    <mergeCell ref="A19:A20"/>
    <mergeCell ref="D19:D20"/>
    <mergeCell ref="E19:E20"/>
    <mergeCell ref="F19:F20"/>
    <mergeCell ref="G19:G20"/>
    <mergeCell ref="A15:A17"/>
    <mergeCell ref="D15:D17"/>
    <mergeCell ref="E15:E17"/>
    <mergeCell ref="G15:G17"/>
    <mergeCell ref="H15:H17"/>
    <mergeCell ref="H11:H12"/>
    <mergeCell ref="A13:A14"/>
    <mergeCell ref="D13:D14"/>
    <mergeCell ref="E13:E14"/>
    <mergeCell ref="F13:F14"/>
    <mergeCell ref="G13:G14"/>
    <mergeCell ref="H13:H14"/>
    <mergeCell ref="A11:A12"/>
    <mergeCell ref="C11:C12"/>
    <mergeCell ref="D11:D12"/>
    <mergeCell ref="E11:E12"/>
    <mergeCell ref="G11:G12"/>
    <mergeCell ref="A9:A10"/>
    <mergeCell ref="D9:D10"/>
    <mergeCell ref="E9:E10"/>
    <mergeCell ref="G9:G10"/>
    <mergeCell ref="H9:H10"/>
    <mergeCell ref="H7:H8"/>
    <mergeCell ref="A3:A6"/>
    <mergeCell ref="C3:C6"/>
    <mergeCell ref="D3:D6"/>
    <mergeCell ref="E3:E6"/>
    <mergeCell ref="G3:G6"/>
    <mergeCell ref="H3:H6"/>
    <mergeCell ref="A7:A8"/>
    <mergeCell ref="C7:C8"/>
    <mergeCell ref="D7:D8"/>
    <mergeCell ref="E7:E8"/>
    <mergeCell ref="G7:G8"/>
  </mergeCells>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7"/>
  <sheetViews>
    <sheetView tabSelected="1" zoomScale="95" zoomScaleNormal="95" workbookViewId="0">
      <pane ySplit="2" topLeftCell="A9" activePane="bottomLeft" state="frozen"/>
      <selection pane="bottomLeft" activeCell="D22" sqref="D22"/>
    </sheetView>
  </sheetViews>
  <sheetFormatPr defaultRowHeight="12.6"/>
  <cols>
    <col min="1" max="1" width="9.625" customWidth="1"/>
    <col min="2" max="2" width="9.25" customWidth="1"/>
    <col min="3" max="3" width="45.625" customWidth="1"/>
    <col min="4" max="4" width="10.875" customWidth="1"/>
    <col min="5" max="5" width="12.25" customWidth="1"/>
    <col min="6" max="6" width="36.625" customWidth="1"/>
    <col min="7" max="7" width="16.625" customWidth="1"/>
    <col min="8" max="8" width="43.375" customWidth="1"/>
  </cols>
  <sheetData>
    <row r="1" spans="1:8" ht="23.25" customHeight="1" thickBot="1">
      <c r="A1" s="269" t="s">
        <v>394</v>
      </c>
      <c r="B1" s="270"/>
      <c r="C1" s="271"/>
      <c r="D1" s="59"/>
      <c r="E1" s="59"/>
      <c r="F1" s="59"/>
      <c r="G1" s="59"/>
      <c r="H1" s="59"/>
    </row>
    <row r="2" spans="1:8" s="126" customFormat="1" ht="36" customHeight="1" thickBot="1">
      <c r="A2" s="124"/>
      <c r="B2" s="125" t="s">
        <v>3</v>
      </c>
      <c r="C2" s="125" t="s">
        <v>4</v>
      </c>
      <c r="D2" s="125" t="s">
        <v>5</v>
      </c>
      <c r="E2" s="125" t="s">
        <v>6</v>
      </c>
      <c r="F2" s="125" t="s">
        <v>7</v>
      </c>
      <c r="G2" s="125" t="s">
        <v>280</v>
      </c>
      <c r="H2" s="125" t="s">
        <v>281</v>
      </c>
    </row>
    <row r="3" spans="1:8" ht="15.6">
      <c r="A3" s="250"/>
      <c r="B3" s="63"/>
      <c r="C3" s="66"/>
      <c r="D3" s="258" t="s">
        <v>56</v>
      </c>
      <c r="E3" s="250"/>
      <c r="F3" s="66"/>
      <c r="G3" s="250"/>
      <c r="H3" s="250"/>
    </row>
    <row r="4" spans="1:8" ht="34.15">
      <c r="A4" s="251"/>
      <c r="B4" s="63">
        <v>16.100000000000001</v>
      </c>
      <c r="C4" s="66" t="s">
        <v>395</v>
      </c>
      <c r="D4" s="263"/>
      <c r="E4" s="251"/>
      <c r="F4" s="66" t="s">
        <v>396</v>
      </c>
      <c r="G4" s="251"/>
      <c r="H4" s="251"/>
    </row>
    <row r="5" spans="1:8" ht="22.9">
      <c r="A5" s="251"/>
      <c r="B5" s="64"/>
      <c r="C5" s="71"/>
      <c r="D5" s="263"/>
      <c r="E5" s="251"/>
      <c r="F5" s="66" t="s">
        <v>397</v>
      </c>
      <c r="G5" s="251"/>
      <c r="H5" s="251"/>
    </row>
    <row r="6" spans="1:8" ht="34.15">
      <c r="A6" s="251"/>
      <c r="B6" s="64"/>
      <c r="C6" s="71"/>
      <c r="D6" s="263"/>
      <c r="E6" s="251"/>
      <c r="F6" s="66" t="s">
        <v>398</v>
      </c>
      <c r="G6" s="251"/>
      <c r="H6" s="251"/>
    </row>
    <row r="7" spans="1:8" ht="34.15">
      <c r="A7" s="251"/>
      <c r="B7" s="64"/>
      <c r="C7" s="71"/>
      <c r="D7" s="263"/>
      <c r="E7" s="251"/>
      <c r="F7" s="66" t="s">
        <v>399</v>
      </c>
      <c r="G7" s="251"/>
      <c r="H7" s="251"/>
    </row>
    <row r="8" spans="1:8" ht="22.9">
      <c r="A8" s="251"/>
      <c r="B8" s="64"/>
      <c r="C8" s="71"/>
      <c r="D8" s="263"/>
      <c r="E8" s="251"/>
      <c r="F8" s="66" t="s">
        <v>400</v>
      </c>
      <c r="G8" s="251"/>
      <c r="H8" s="251"/>
    </row>
    <row r="9" spans="1:8" ht="23.45" thickBot="1">
      <c r="A9" s="252"/>
      <c r="B9" s="65"/>
      <c r="C9" s="61"/>
      <c r="D9" s="259"/>
      <c r="E9" s="252"/>
      <c r="F9" s="69" t="s">
        <v>401</v>
      </c>
      <c r="G9" s="252"/>
      <c r="H9" s="252"/>
    </row>
    <row r="10" spans="1:8" ht="15.6">
      <c r="A10" s="250"/>
      <c r="B10" s="63"/>
      <c r="C10" s="256" t="s">
        <v>161</v>
      </c>
      <c r="D10" s="258" t="s">
        <v>56</v>
      </c>
      <c r="E10" s="250"/>
      <c r="F10" s="66"/>
      <c r="G10" s="250"/>
      <c r="H10" s="250"/>
    </row>
    <row r="11" spans="1:8" ht="34.15">
      <c r="A11" s="251"/>
      <c r="B11" s="63">
        <v>16.2</v>
      </c>
      <c r="C11" s="268"/>
      <c r="D11" s="263"/>
      <c r="E11" s="251"/>
      <c r="F11" s="66" t="s">
        <v>402</v>
      </c>
      <c r="G11" s="251"/>
      <c r="H11" s="251"/>
    </row>
    <row r="12" spans="1:8">
      <c r="A12" s="251"/>
      <c r="B12" s="64"/>
      <c r="C12" s="268"/>
      <c r="D12" s="263"/>
      <c r="E12" s="251"/>
      <c r="F12" s="66" t="s">
        <v>403</v>
      </c>
      <c r="G12" s="251"/>
      <c r="H12" s="251"/>
    </row>
    <row r="13" spans="1:8" ht="34.9" thickBot="1">
      <c r="A13" s="252"/>
      <c r="B13" s="65"/>
      <c r="C13" s="257"/>
      <c r="D13" s="259"/>
      <c r="E13" s="252"/>
      <c r="F13" s="69" t="s">
        <v>404</v>
      </c>
      <c r="G13" s="252"/>
      <c r="H13" s="252"/>
    </row>
    <row r="14" spans="1:8" ht="15.6">
      <c r="A14" s="250"/>
      <c r="B14" s="63"/>
      <c r="C14" s="66"/>
      <c r="D14" s="258">
        <v>1</v>
      </c>
      <c r="E14" s="250"/>
      <c r="F14" s="256" t="s">
        <v>164</v>
      </c>
      <c r="G14" s="250"/>
      <c r="H14" s="250"/>
    </row>
    <row r="15" spans="1:8" ht="16.149999999999999" thickBot="1">
      <c r="A15" s="252"/>
      <c r="B15" s="62">
        <v>16.3</v>
      </c>
      <c r="C15" s="69" t="s">
        <v>405</v>
      </c>
      <c r="D15" s="259"/>
      <c r="E15" s="252"/>
      <c r="F15" s="257"/>
      <c r="G15" s="252"/>
      <c r="H15" s="252"/>
    </row>
    <row r="16" spans="1:8" ht="15.6">
      <c r="A16" s="250"/>
      <c r="B16" s="63"/>
      <c r="C16" s="66"/>
      <c r="D16" s="258">
        <v>1</v>
      </c>
      <c r="E16" s="250"/>
      <c r="F16" s="66"/>
      <c r="G16" s="250"/>
      <c r="H16" s="250"/>
    </row>
    <row r="17" spans="1:8" ht="23.45" thickBot="1">
      <c r="A17" s="252"/>
      <c r="B17" s="62">
        <v>16.399999999999999</v>
      </c>
      <c r="C17" s="69" t="s">
        <v>406</v>
      </c>
      <c r="D17" s="259"/>
      <c r="E17" s="252"/>
      <c r="F17" s="69" t="s">
        <v>166</v>
      </c>
      <c r="G17" s="252"/>
      <c r="H17" s="252"/>
    </row>
    <row r="18" spans="1:8" s="126" customFormat="1" ht="16.149999999999999" thickBot="1">
      <c r="A18" s="127"/>
      <c r="B18" s="128"/>
      <c r="C18" s="129"/>
      <c r="D18" s="130"/>
      <c r="E18" s="127"/>
      <c r="F18" s="129"/>
      <c r="G18" s="127"/>
      <c r="H18" s="127"/>
    </row>
    <row r="19" spans="1:8" ht="15.6">
      <c r="A19" s="250"/>
      <c r="B19" s="63"/>
      <c r="C19" s="66"/>
      <c r="D19" s="258">
        <v>2</v>
      </c>
      <c r="E19" s="250"/>
      <c r="F19" s="66"/>
      <c r="G19" s="250"/>
      <c r="H19" s="250"/>
    </row>
    <row r="20" spans="1:8" ht="23.25">
      <c r="A20" s="251"/>
      <c r="B20" s="63">
        <v>17.100000000000001</v>
      </c>
      <c r="C20" s="66" t="s">
        <v>168</v>
      </c>
      <c r="D20" s="263"/>
      <c r="E20" s="251"/>
      <c r="F20" s="66" t="s">
        <v>407</v>
      </c>
      <c r="G20" s="251"/>
      <c r="H20" s="251"/>
    </row>
    <row r="21" spans="1:8" ht="12.75">
      <c r="A21" s="251"/>
      <c r="B21" s="64"/>
      <c r="C21" s="71"/>
      <c r="D21" s="263"/>
      <c r="E21" s="251"/>
      <c r="F21" s="66" t="s">
        <v>408</v>
      </c>
      <c r="G21" s="251"/>
      <c r="H21" s="251"/>
    </row>
    <row r="22" spans="1:8" ht="35.25">
      <c r="A22" s="284"/>
      <c r="B22" s="287">
        <v>17.2</v>
      </c>
      <c r="C22" s="285" t="s">
        <v>170</v>
      </c>
      <c r="D22" s="290">
        <v>2</v>
      </c>
      <c r="E22" s="285" t="s">
        <v>409</v>
      </c>
      <c r="F22" s="288" t="s">
        <v>171</v>
      </c>
      <c r="G22" s="289"/>
      <c r="H22" s="286"/>
    </row>
    <row r="23" spans="1:8" ht="15.75">
      <c r="A23" s="251"/>
      <c r="B23" s="63"/>
      <c r="C23" s="66"/>
      <c r="D23" s="263">
        <v>2</v>
      </c>
      <c r="E23" s="251"/>
      <c r="F23" s="66"/>
      <c r="G23" s="251"/>
      <c r="H23" s="251"/>
    </row>
    <row r="24" spans="1:8" ht="102" customHeight="1">
      <c r="A24" s="252"/>
      <c r="B24" s="62">
        <v>17.3</v>
      </c>
      <c r="C24" s="69" t="s">
        <v>174</v>
      </c>
      <c r="D24" s="259"/>
      <c r="E24" s="252"/>
      <c r="F24" s="69" t="s">
        <v>175</v>
      </c>
      <c r="G24" s="252"/>
      <c r="H24" s="252"/>
    </row>
    <row r="25" spans="1:8" ht="15.6">
      <c r="A25" s="250"/>
      <c r="B25" s="63"/>
      <c r="C25" s="66"/>
      <c r="D25" s="258">
        <v>2</v>
      </c>
      <c r="E25" s="250"/>
      <c r="F25" s="256" t="s">
        <v>177</v>
      </c>
      <c r="G25" s="250"/>
      <c r="H25" s="250"/>
    </row>
    <row r="26" spans="1:8" ht="23.25">
      <c r="A26" s="252"/>
      <c r="B26" s="62">
        <v>17.399999999999999</v>
      </c>
      <c r="C26" s="69" t="s">
        <v>410</v>
      </c>
      <c r="D26" s="259"/>
      <c r="E26" s="252"/>
      <c r="F26" s="257"/>
      <c r="G26" s="252"/>
      <c r="H26" s="252"/>
    </row>
    <row r="27" spans="1:8" s="126" customFormat="1" ht="16.149999999999999" thickBot="1">
      <c r="A27" s="127"/>
      <c r="B27" s="128"/>
      <c r="C27" s="129"/>
      <c r="D27" s="130"/>
      <c r="E27" s="127"/>
      <c r="F27" s="129"/>
      <c r="G27" s="127"/>
      <c r="H27" s="127"/>
    </row>
    <row r="28" spans="1:8" ht="15.6">
      <c r="A28" s="250"/>
      <c r="B28" s="63"/>
      <c r="C28" s="66"/>
      <c r="D28" s="258">
        <v>1</v>
      </c>
      <c r="E28" s="250"/>
      <c r="F28" s="66"/>
      <c r="G28" s="250"/>
      <c r="H28" s="250"/>
    </row>
    <row r="29" spans="1:8" ht="22.9">
      <c r="A29" s="251"/>
      <c r="B29" s="63">
        <v>18.100000000000001</v>
      </c>
      <c r="C29" s="66" t="s">
        <v>179</v>
      </c>
      <c r="D29" s="263"/>
      <c r="E29" s="251"/>
      <c r="F29" s="66" t="s">
        <v>411</v>
      </c>
      <c r="G29" s="251"/>
      <c r="H29" s="251"/>
    </row>
    <row r="30" spans="1:8" ht="23.45" thickBot="1">
      <c r="A30" s="252"/>
      <c r="B30" s="65"/>
      <c r="C30" s="61"/>
      <c r="D30" s="259"/>
      <c r="E30" s="252"/>
      <c r="F30" s="69" t="s">
        <v>412</v>
      </c>
      <c r="G30" s="252"/>
      <c r="H30" s="252"/>
    </row>
    <row r="31" spans="1:8" ht="15.6">
      <c r="A31" s="250"/>
      <c r="B31" s="63"/>
      <c r="C31" s="256" t="s">
        <v>181</v>
      </c>
      <c r="D31" s="258" t="s">
        <v>56</v>
      </c>
      <c r="E31" s="250"/>
      <c r="F31" s="66"/>
      <c r="G31" s="250"/>
      <c r="H31" s="250"/>
    </row>
    <row r="32" spans="1:8" ht="22.9">
      <c r="A32" s="251"/>
      <c r="B32" s="63">
        <v>18.2</v>
      </c>
      <c r="C32" s="268"/>
      <c r="D32" s="263"/>
      <c r="E32" s="251"/>
      <c r="F32" s="66" t="s">
        <v>413</v>
      </c>
      <c r="G32" s="251"/>
      <c r="H32" s="251"/>
    </row>
    <row r="33" spans="1:8" ht="22.9">
      <c r="A33" s="251"/>
      <c r="B33" s="64"/>
      <c r="C33" s="268"/>
      <c r="D33" s="263"/>
      <c r="E33" s="251"/>
      <c r="F33" s="66" t="s">
        <v>414</v>
      </c>
      <c r="G33" s="251"/>
      <c r="H33" s="251"/>
    </row>
    <row r="34" spans="1:8" ht="22.9">
      <c r="A34" s="251"/>
      <c r="B34" s="64"/>
      <c r="C34" s="268"/>
      <c r="D34" s="263"/>
      <c r="E34" s="251"/>
      <c r="F34" s="66" t="s">
        <v>415</v>
      </c>
      <c r="G34" s="251"/>
      <c r="H34" s="251"/>
    </row>
    <row r="35" spans="1:8" ht="13.15" thickBot="1">
      <c r="A35" s="252"/>
      <c r="B35" s="65"/>
      <c r="C35" s="257"/>
      <c r="D35" s="259"/>
      <c r="E35" s="252"/>
      <c r="F35" s="69" t="s">
        <v>416</v>
      </c>
      <c r="G35" s="252"/>
      <c r="H35" s="252"/>
    </row>
    <row r="36" spans="1:8" ht="15.6">
      <c r="A36" s="250"/>
      <c r="B36" s="63"/>
      <c r="C36" s="66"/>
      <c r="D36" s="258">
        <v>1</v>
      </c>
      <c r="E36" s="250"/>
      <c r="F36" s="66"/>
      <c r="G36" s="250"/>
      <c r="H36" s="250"/>
    </row>
    <row r="37" spans="1:8" ht="45.6">
      <c r="A37" s="251"/>
      <c r="B37" s="63">
        <v>18.3</v>
      </c>
      <c r="C37" s="66" t="s">
        <v>417</v>
      </c>
      <c r="D37" s="263"/>
      <c r="E37" s="251"/>
      <c r="F37" s="66" t="s">
        <v>418</v>
      </c>
      <c r="G37" s="251"/>
      <c r="H37" s="251"/>
    </row>
    <row r="38" spans="1:8">
      <c r="A38" s="251"/>
      <c r="B38" s="64"/>
      <c r="C38" s="71"/>
      <c r="D38" s="263"/>
      <c r="E38" s="251"/>
      <c r="F38" s="66" t="s">
        <v>419</v>
      </c>
      <c r="G38" s="251"/>
      <c r="H38" s="251"/>
    </row>
    <row r="39" spans="1:8" ht="22.9">
      <c r="A39" s="251"/>
      <c r="B39" s="64"/>
      <c r="C39" s="71"/>
      <c r="D39" s="263"/>
      <c r="E39" s="251"/>
      <c r="F39" s="66" t="s">
        <v>420</v>
      </c>
      <c r="G39" s="251"/>
      <c r="H39" s="251"/>
    </row>
    <row r="40" spans="1:8" ht="23.45" thickBot="1">
      <c r="A40" s="252"/>
      <c r="B40" s="65"/>
      <c r="C40" s="61"/>
      <c r="D40" s="259"/>
      <c r="E40" s="252"/>
      <c r="F40" s="69" t="s">
        <v>421</v>
      </c>
      <c r="G40" s="252"/>
      <c r="H40" s="252"/>
    </row>
    <row r="41" spans="1:8" ht="15.6">
      <c r="A41" s="250"/>
      <c r="B41" s="63"/>
      <c r="C41" s="66"/>
      <c r="D41" s="258">
        <v>2</v>
      </c>
      <c r="E41" s="250"/>
      <c r="F41" s="66" t="s">
        <v>422</v>
      </c>
      <c r="G41" s="250"/>
      <c r="H41" s="250"/>
    </row>
    <row r="42" spans="1:8" ht="79.900000000000006">
      <c r="A42" s="251"/>
      <c r="B42" s="63">
        <v>18.399999999999999</v>
      </c>
      <c r="C42" s="66" t="s">
        <v>423</v>
      </c>
      <c r="D42" s="263"/>
      <c r="E42" s="251"/>
      <c r="F42" s="66" t="s">
        <v>424</v>
      </c>
      <c r="G42" s="251"/>
      <c r="H42" s="251"/>
    </row>
    <row r="43" spans="1:8" ht="13.15" thickBot="1">
      <c r="A43" s="252"/>
      <c r="B43" s="65"/>
      <c r="C43" s="61"/>
      <c r="D43" s="259"/>
      <c r="E43" s="252"/>
      <c r="F43" s="69" t="s">
        <v>425</v>
      </c>
      <c r="G43" s="252"/>
      <c r="H43" s="252"/>
    </row>
    <row r="44" spans="1:8" ht="22.9">
      <c r="A44" s="250"/>
      <c r="B44" s="63"/>
      <c r="C44" s="66"/>
      <c r="D44" s="258">
        <v>1</v>
      </c>
      <c r="E44" s="250"/>
      <c r="F44" s="66" t="s">
        <v>426</v>
      </c>
      <c r="G44" s="250"/>
      <c r="H44" s="250"/>
    </row>
    <row r="45" spans="1:8" ht="34.9" thickBot="1">
      <c r="A45" s="252"/>
      <c r="B45" s="62">
        <v>18.5</v>
      </c>
      <c r="C45" s="69" t="s">
        <v>187</v>
      </c>
      <c r="D45" s="259"/>
      <c r="E45" s="252"/>
      <c r="F45" s="69" t="s">
        <v>427</v>
      </c>
      <c r="G45" s="252"/>
      <c r="H45" s="252"/>
    </row>
    <row r="46" spans="1:8" ht="15.6">
      <c r="A46" s="250"/>
      <c r="B46" s="63"/>
      <c r="C46" s="66"/>
      <c r="D46" s="79"/>
      <c r="E46" s="250"/>
      <c r="F46" s="256" t="s">
        <v>190</v>
      </c>
      <c r="G46" s="250"/>
      <c r="H46" s="250"/>
    </row>
    <row r="47" spans="1:8" ht="23.45" thickBot="1">
      <c r="A47" s="252"/>
      <c r="B47" s="62">
        <v>18.600000000000001</v>
      </c>
      <c r="C47" s="69" t="s">
        <v>189</v>
      </c>
      <c r="D47" s="80">
        <v>1</v>
      </c>
      <c r="E47" s="252"/>
      <c r="F47" s="257"/>
      <c r="G47" s="252"/>
      <c r="H47" s="252"/>
    </row>
    <row r="48" spans="1:8" ht="15.6">
      <c r="A48" s="250"/>
      <c r="B48" s="63"/>
      <c r="C48" s="66"/>
      <c r="D48" s="258">
        <v>1</v>
      </c>
      <c r="E48" s="250"/>
      <c r="F48" s="256" t="s">
        <v>192</v>
      </c>
      <c r="G48" s="250"/>
      <c r="H48" s="250"/>
    </row>
    <row r="49" spans="1:8" ht="23.45" thickBot="1">
      <c r="A49" s="252"/>
      <c r="B49" s="62">
        <v>18.7</v>
      </c>
      <c r="C49" s="69" t="s">
        <v>191</v>
      </c>
      <c r="D49" s="259"/>
      <c r="E49" s="252"/>
      <c r="F49" s="257"/>
      <c r="G49" s="252"/>
      <c r="H49" s="252"/>
    </row>
    <row r="50" spans="1:8" s="126" customFormat="1" ht="16.149999999999999" thickBot="1">
      <c r="A50" s="127"/>
      <c r="B50" s="128"/>
      <c r="C50" s="129"/>
      <c r="D50" s="130"/>
      <c r="E50" s="127"/>
      <c r="F50" s="129"/>
      <c r="G50" s="127"/>
      <c r="H50" s="127"/>
    </row>
    <row r="51" spans="1:8" ht="15.6">
      <c r="A51" s="250"/>
      <c r="B51" s="63"/>
      <c r="C51" s="256" t="s">
        <v>194</v>
      </c>
      <c r="D51" s="258">
        <v>3</v>
      </c>
      <c r="E51" s="250"/>
      <c r="F51" s="66"/>
      <c r="G51" s="250"/>
      <c r="H51" s="250"/>
    </row>
    <row r="52" spans="1:8" ht="45.6">
      <c r="A52" s="251"/>
      <c r="B52" s="63">
        <v>19.100000000000001</v>
      </c>
      <c r="C52" s="268"/>
      <c r="D52" s="263"/>
      <c r="E52" s="251"/>
      <c r="F52" s="66" t="s">
        <v>428</v>
      </c>
      <c r="G52" s="251"/>
      <c r="H52" s="251"/>
    </row>
    <row r="53" spans="1:8" ht="13.15" thickBot="1">
      <c r="A53" s="252"/>
      <c r="B53" s="65"/>
      <c r="C53" s="257"/>
      <c r="D53" s="259"/>
      <c r="E53" s="252"/>
      <c r="F53" s="69" t="s">
        <v>429</v>
      </c>
      <c r="G53" s="252"/>
      <c r="H53" s="252"/>
    </row>
    <row r="55" spans="1:8">
      <c r="C55" s="241" t="s">
        <v>321</v>
      </c>
      <c r="D55" s="241">
        <f>COUNTIF(D3:D53, "Must")</f>
        <v>3</v>
      </c>
      <c r="E55" s="241">
        <f>COUNTIF(E25:E53, "Yes")</f>
        <v>0</v>
      </c>
    </row>
    <row r="56" spans="1:8">
      <c r="C56" s="241" t="s">
        <v>322</v>
      </c>
      <c r="D56" s="241">
        <f>SUM(D3:D53)</f>
        <v>20</v>
      </c>
      <c r="E56" s="241">
        <f>SUM(E25+E28+E29+E30+E31+E32+E33+E34+E37+E38+E39+E40+E44+E45+E46+E47+E48+E49+E50+E51+E53)</f>
        <v>0</v>
      </c>
    </row>
    <row r="57" spans="1:8">
      <c r="C57" s="241" t="s">
        <v>323</v>
      </c>
      <c r="D57" s="241"/>
      <c r="E57" s="241">
        <f>SUM(E25:E53)</f>
        <v>0</v>
      </c>
    </row>
  </sheetData>
  <mergeCells count="82">
    <mergeCell ref="A1:C1"/>
    <mergeCell ref="A51:A53"/>
    <mergeCell ref="C51:C53"/>
    <mergeCell ref="D51:D53"/>
    <mergeCell ref="E51:E53"/>
    <mergeCell ref="A44:A45"/>
    <mergeCell ref="D44:D45"/>
    <mergeCell ref="E44:E45"/>
    <mergeCell ref="A36:A40"/>
    <mergeCell ref="D36:D40"/>
    <mergeCell ref="E36:E40"/>
    <mergeCell ref="A31:A35"/>
    <mergeCell ref="C31:C35"/>
    <mergeCell ref="D31:D35"/>
    <mergeCell ref="E31:E35"/>
    <mergeCell ref="A23:A24"/>
    <mergeCell ref="G51:G53"/>
    <mergeCell ref="H51:H53"/>
    <mergeCell ref="A48:A49"/>
    <mergeCell ref="D48:D49"/>
    <mergeCell ref="E48:E49"/>
    <mergeCell ref="F48:F49"/>
    <mergeCell ref="G48:G49"/>
    <mergeCell ref="H48:H49"/>
    <mergeCell ref="G44:G45"/>
    <mergeCell ref="H44:H45"/>
    <mergeCell ref="A46:A47"/>
    <mergeCell ref="E46:E47"/>
    <mergeCell ref="F46:F47"/>
    <mergeCell ref="G46:G47"/>
    <mergeCell ref="H46:H47"/>
    <mergeCell ref="G36:G40"/>
    <mergeCell ref="H36:H40"/>
    <mergeCell ref="A41:A43"/>
    <mergeCell ref="D41:D43"/>
    <mergeCell ref="E41:E43"/>
    <mergeCell ref="G41:G43"/>
    <mergeCell ref="H41:H43"/>
    <mergeCell ref="G31:G35"/>
    <mergeCell ref="H31:H35"/>
    <mergeCell ref="H25:H26"/>
    <mergeCell ref="A28:A30"/>
    <mergeCell ref="D28:D30"/>
    <mergeCell ref="E28:E30"/>
    <mergeCell ref="G28:G30"/>
    <mergeCell ref="H28:H30"/>
    <mergeCell ref="D23:D24"/>
    <mergeCell ref="E23:E24"/>
    <mergeCell ref="G23:G24"/>
    <mergeCell ref="H23:H24"/>
    <mergeCell ref="A25:A26"/>
    <mergeCell ref="D25:D26"/>
    <mergeCell ref="E25:E26"/>
    <mergeCell ref="F25:F26"/>
    <mergeCell ref="G25:G26"/>
    <mergeCell ref="A16:A17"/>
    <mergeCell ref="D16:D17"/>
    <mergeCell ref="E16:E17"/>
    <mergeCell ref="G16:G17"/>
    <mergeCell ref="H16:H17"/>
    <mergeCell ref="A19:A21"/>
    <mergeCell ref="D19:D21"/>
    <mergeCell ref="E19:E21"/>
    <mergeCell ref="G19:G21"/>
    <mergeCell ref="H19:H21"/>
    <mergeCell ref="H10:H13"/>
    <mergeCell ref="A14:A15"/>
    <mergeCell ref="D14:D15"/>
    <mergeCell ref="E14:E15"/>
    <mergeCell ref="F14:F15"/>
    <mergeCell ref="G14:G15"/>
    <mergeCell ref="H14:H15"/>
    <mergeCell ref="A10:A13"/>
    <mergeCell ref="C10:C13"/>
    <mergeCell ref="D10:D13"/>
    <mergeCell ref="E10:E13"/>
    <mergeCell ref="G10:G13"/>
    <mergeCell ref="A3:A9"/>
    <mergeCell ref="D3:D9"/>
    <mergeCell ref="E3:E9"/>
    <mergeCell ref="G3:G9"/>
    <mergeCell ref="H3:H9"/>
  </mergeCells>
  <pageMargins left="0.7" right="0.7" top="0.75" bottom="0.75" header="0.3" footer="0.3"/>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5"/>
  <sheetViews>
    <sheetView zoomScale="95" zoomScaleNormal="95" workbookViewId="0">
      <pane ySplit="2" topLeftCell="A19" activePane="bottomLeft" state="frozen"/>
      <selection pane="bottomLeft" activeCell="B19" sqref="B19"/>
    </sheetView>
  </sheetViews>
  <sheetFormatPr defaultRowHeight="12.6"/>
  <cols>
    <col min="1" max="1" width="11.375" customWidth="1"/>
    <col min="2" max="2" width="9.375" customWidth="1"/>
    <col min="3" max="3" width="45.625" customWidth="1"/>
    <col min="4" max="4" width="9.375" customWidth="1"/>
    <col min="5" max="5" width="8.5" customWidth="1"/>
    <col min="6" max="6" width="36.625" customWidth="1"/>
    <col min="7" max="7" width="10.375" customWidth="1"/>
    <col min="8" max="8" width="43.375" customWidth="1"/>
  </cols>
  <sheetData>
    <row r="1" spans="1:8" ht="23.25" customHeight="1" thickBot="1">
      <c r="A1" s="269" t="s">
        <v>430</v>
      </c>
      <c r="B1" s="275"/>
      <c r="C1" s="276"/>
      <c r="D1" s="59"/>
      <c r="E1" s="59"/>
      <c r="F1" s="59"/>
      <c r="G1" s="59"/>
      <c r="H1" s="59"/>
    </row>
    <row r="2" spans="1:8" s="134" customFormat="1" ht="33.75" customHeight="1" thickBot="1">
      <c r="A2" s="132"/>
      <c r="B2" s="133" t="s">
        <v>3</v>
      </c>
      <c r="C2" s="133" t="s">
        <v>4</v>
      </c>
      <c r="D2" s="133" t="s">
        <v>5</v>
      </c>
      <c r="E2" s="133" t="s">
        <v>6</v>
      </c>
      <c r="F2" s="133" t="s">
        <v>7</v>
      </c>
      <c r="G2" s="133" t="s">
        <v>280</v>
      </c>
      <c r="H2" s="133" t="s">
        <v>281</v>
      </c>
    </row>
    <row r="3" spans="1:8" ht="22.9">
      <c r="A3" s="250"/>
      <c r="B3" s="63"/>
      <c r="C3" s="66"/>
      <c r="D3" s="258">
        <v>3</v>
      </c>
      <c r="E3" s="250"/>
      <c r="F3" s="66" t="s">
        <v>431</v>
      </c>
      <c r="G3" s="250"/>
      <c r="H3" s="250"/>
    </row>
    <row r="4" spans="1:8" ht="57.6" thickBot="1">
      <c r="A4" s="252"/>
      <c r="B4" s="62">
        <v>20.100000000000001</v>
      </c>
      <c r="C4" s="69" t="s">
        <v>432</v>
      </c>
      <c r="D4" s="259"/>
      <c r="E4" s="252"/>
      <c r="F4" s="69" t="s">
        <v>433</v>
      </c>
      <c r="G4" s="252"/>
      <c r="H4" s="252"/>
    </row>
    <row r="5" spans="1:8" ht="15.6">
      <c r="A5" s="250"/>
      <c r="B5" s="63"/>
      <c r="C5" s="66"/>
      <c r="D5" s="258" t="s">
        <v>56</v>
      </c>
      <c r="E5" s="250"/>
      <c r="F5" s="66" t="s">
        <v>434</v>
      </c>
      <c r="G5" s="250"/>
      <c r="H5" s="250"/>
    </row>
    <row r="6" spans="1:8" ht="81.75">
      <c r="A6" s="251"/>
      <c r="B6" s="63">
        <v>20.2</v>
      </c>
      <c r="C6" s="66" t="s">
        <v>435</v>
      </c>
      <c r="D6" s="263"/>
      <c r="E6" s="251"/>
      <c r="F6" s="66" t="s">
        <v>436</v>
      </c>
      <c r="G6" s="251"/>
      <c r="H6" s="251"/>
    </row>
    <row r="7" spans="1:8" ht="13.5" customHeight="1" thickBot="1">
      <c r="A7" s="252"/>
      <c r="B7" s="65"/>
      <c r="C7" s="61"/>
      <c r="D7" s="259"/>
      <c r="E7" s="252"/>
      <c r="F7" s="69" t="s">
        <v>437</v>
      </c>
      <c r="G7" s="252"/>
      <c r="H7" s="252"/>
    </row>
    <row r="8" spans="1:8" ht="34.9" thickBot="1">
      <c r="A8" s="250"/>
      <c r="B8" s="63"/>
      <c r="C8" s="66"/>
      <c r="D8" s="258" t="s">
        <v>56</v>
      </c>
      <c r="E8" s="250"/>
      <c r="F8" s="66" t="s">
        <v>438</v>
      </c>
      <c r="G8" s="250"/>
      <c r="H8" s="250"/>
    </row>
    <row r="9" spans="1:8" ht="58.5">
      <c r="A9" s="251"/>
      <c r="B9" s="63">
        <v>20.3</v>
      </c>
      <c r="C9" s="66" t="s">
        <v>439</v>
      </c>
      <c r="D9" s="263"/>
      <c r="E9" s="265"/>
      <c r="F9" s="153" t="s">
        <v>440</v>
      </c>
      <c r="G9" s="273"/>
      <c r="H9" s="251"/>
    </row>
    <row r="10" spans="1:8" ht="15.6">
      <c r="A10" s="251"/>
      <c r="B10" s="63"/>
      <c r="C10" s="66"/>
      <c r="D10" s="263"/>
      <c r="E10" s="265"/>
      <c r="F10" s="154" t="s">
        <v>441</v>
      </c>
      <c r="G10" s="273"/>
      <c r="H10" s="251"/>
    </row>
    <row r="11" spans="1:8" ht="13.15" thickBot="1">
      <c r="A11" s="252"/>
      <c r="B11" s="65"/>
      <c r="C11" s="61"/>
      <c r="D11" s="259"/>
      <c r="E11" s="272"/>
      <c r="F11" s="49"/>
      <c r="G11" s="274"/>
      <c r="H11" s="252"/>
    </row>
    <row r="12" spans="1:8" ht="22.9">
      <c r="A12" s="250"/>
      <c r="B12" s="63"/>
      <c r="C12" s="66"/>
      <c r="D12" s="67"/>
      <c r="E12" s="250"/>
      <c r="F12" s="66" t="s">
        <v>442</v>
      </c>
      <c r="G12" s="250"/>
      <c r="H12" s="250"/>
    </row>
    <row r="13" spans="1:8" ht="105">
      <c r="A13" s="251"/>
      <c r="B13" s="63">
        <v>20.399999999999999</v>
      </c>
      <c r="C13" s="66" t="s">
        <v>443</v>
      </c>
      <c r="D13" s="79" t="s">
        <v>56</v>
      </c>
      <c r="E13" s="251"/>
      <c r="F13" s="66" t="s">
        <v>444</v>
      </c>
      <c r="G13" s="251"/>
      <c r="H13" s="251"/>
    </row>
    <row r="14" spans="1:8" ht="23.45" thickBot="1">
      <c r="A14" s="251"/>
      <c r="B14" s="64"/>
      <c r="C14" s="71"/>
      <c r="D14" s="67"/>
      <c r="E14" s="251"/>
      <c r="F14" s="66" t="s">
        <v>445</v>
      </c>
      <c r="G14" s="251"/>
      <c r="H14" s="251"/>
    </row>
    <row r="15" spans="1:8" ht="46.5">
      <c r="A15" s="250"/>
      <c r="B15" s="168">
        <v>20.5</v>
      </c>
      <c r="C15" s="169" t="s">
        <v>446</v>
      </c>
      <c r="D15" s="170"/>
      <c r="E15" s="250"/>
      <c r="F15" s="169" t="s">
        <v>447</v>
      </c>
      <c r="G15" s="250"/>
      <c r="H15" s="250"/>
    </row>
    <row r="16" spans="1:8">
      <c r="A16" s="251"/>
      <c r="B16" s="64"/>
      <c r="C16" s="66" t="s">
        <v>448</v>
      </c>
      <c r="D16" s="79" t="s">
        <v>56</v>
      </c>
      <c r="E16" s="251"/>
      <c r="F16" s="66" t="s">
        <v>449</v>
      </c>
      <c r="G16" s="251"/>
      <c r="H16" s="251"/>
    </row>
    <row r="17" spans="1:8" ht="23.45" thickBot="1">
      <c r="A17" s="252"/>
      <c r="B17" s="65"/>
      <c r="C17" s="61"/>
      <c r="D17" s="61"/>
      <c r="E17" s="252"/>
      <c r="F17" s="69" t="s">
        <v>450</v>
      </c>
      <c r="G17" s="252"/>
      <c r="H17" s="252"/>
    </row>
    <row r="18" spans="1:8" ht="15.6">
      <c r="A18" s="250"/>
      <c r="B18" s="63"/>
      <c r="C18" s="66"/>
      <c r="D18" s="258" t="s">
        <v>56</v>
      </c>
      <c r="E18" s="250"/>
      <c r="F18" s="256" t="s">
        <v>211</v>
      </c>
      <c r="G18" s="250"/>
      <c r="H18" s="250"/>
    </row>
    <row r="19" spans="1:8" ht="58.5">
      <c r="A19" s="252"/>
      <c r="B19" s="62">
        <v>20.6</v>
      </c>
      <c r="C19" s="69" t="s">
        <v>210</v>
      </c>
      <c r="D19" s="259"/>
      <c r="E19" s="252"/>
      <c r="F19" s="257"/>
      <c r="G19" s="252"/>
      <c r="H19" s="252"/>
    </row>
    <row r="20" spans="1:8" s="131" customFormat="1" ht="16.149999999999999" thickBot="1">
      <c r="A20" s="135"/>
      <c r="B20" s="136"/>
      <c r="C20" s="137"/>
      <c r="D20" s="138"/>
      <c r="E20" s="135"/>
      <c r="F20" s="137"/>
      <c r="G20" s="135"/>
      <c r="H20" s="135"/>
    </row>
    <row r="21" spans="1:8" ht="22.9">
      <c r="A21" s="250"/>
      <c r="B21" s="63"/>
      <c r="C21" s="66"/>
      <c r="D21" s="258">
        <v>3</v>
      </c>
      <c r="E21" s="250"/>
      <c r="F21" s="66" t="s">
        <v>451</v>
      </c>
      <c r="G21" s="250"/>
      <c r="H21" s="250"/>
    </row>
    <row r="22" spans="1:8" ht="57">
      <c r="A22" s="251"/>
      <c r="B22" s="63">
        <v>21.1</v>
      </c>
      <c r="C22" s="66" t="s">
        <v>452</v>
      </c>
      <c r="D22" s="263"/>
      <c r="E22" s="251"/>
      <c r="F22" s="66" t="s">
        <v>453</v>
      </c>
      <c r="G22" s="251"/>
      <c r="H22" s="251"/>
    </row>
    <row r="23" spans="1:8">
      <c r="A23" s="251"/>
      <c r="B23" s="64"/>
      <c r="C23" s="71"/>
      <c r="D23" s="263"/>
      <c r="E23" s="251"/>
      <c r="F23" s="66" t="s">
        <v>454</v>
      </c>
      <c r="G23" s="251"/>
      <c r="H23" s="251"/>
    </row>
    <row r="24" spans="1:8" ht="13.15" thickBot="1">
      <c r="A24" s="252"/>
      <c r="B24" s="65"/>
      <c r="C24" s="61"/>
      <c r="D24" s="259"/>
      <c r="E24" s="252"/>
      <c r="F24" s="69" t="s">
        <v>455</v>
      </c>
      <c r="G24" s="252"/>
      <c r="H24" s="252"/>
    </row>
    <row r="25" spans="1:8" ht="15.6">
      <c r="A25" s="250"/>
      <c r="B25" s="63"/>
      <c r="C25" s="256" t="s">
        <v>215</v>
      </c>
      <c r="D25" s="258">
        <v>2</v>
      </c>
      <c r="E25" s="250"/>
      <c r="F25" s="66"/>
      <c r="G25" s="250"/>
      <c r="H25" s="250"/>
    </row>
    <row r="26" spans="1:8" ht="34.15">
      <c r="A26" s="251"/>
      <c r="B26" s="63">
        <v>21.2</v>
      </c>
      <c r="C26" s="268"/>
      <c r="D26" s="263"/>
      <c r="E26" s="251"/>
      <c r="F26" s="66" t="s">
        <v>456</v>
      </c>
      <c r="G26" s="251"/>
      <c r="H26" s="251"/>
    </row>
    <row r="27" spans="1:8" ht="23.45" thickBot="1">
      <c r="A27" s="252"/>
      <c r="B27" s="65"/>
      <c r="C27" s="257"/>
      <c r="D27" s="259"/>
      <c r="E27" s="252"/>
      <c r="F27" s="69" t="s">
        <v>457</v>
      </c>
      <c r="G27" s="252"/>
      <c r="H27" s="252"/>
    </row>
    <row r="28" spans="1:8" s="131" customFormat="1" ht="16.149999999999999" thickBot="1">
      <c r="A28" s="135"/>
      <c r="B28" s="139"/>
      <c r="C28" s="140"/>
      <c r="D28" s="138"/>
      <c r="E28" s="135"/>
      <c r="F28" s="137"/>
      <c r="G28" s="135"/>
      <c r="H28" s="135"/>
    </row>
    <row r="29" spans="1:8" ht="15.6">
      <c r="A29" s="250"/>
      <c r="B29" s="63"/>
      <c r="C29" s="256" t="s">
        <v>222</v>
      </c>
      <c r="D29" s="258">
        <v>3</v>
      </c>
      <c r="E29" s="250"/>
      <c r="F29" s="66"/>
      <c r="G29" s="250"/>
      <c r="H29" s="250"/>
    </row>
    <row r="30" spans="1:8" ht="57">
      <c r="A30" s="251"/>
      <c r="B30" s="63">
        <v>22.1</v>
      </c>
      <c r="C30" s="268"/>
      <c r="D30" s="263"/>
      <c r="E30" s="251"/>
      <c r="F30" s="66" t="s">
        <v>458</v>
      </c>
      <c r="G30" s="251"/>
      <c r="H30" s="251"/>
    </row>
    <row r="31" spans="1:8" ht="13.15" thickBot="1">
      <c r="A31" s="252"/>
      <c r="B31" s="65"/>
      <c r="C31" s="257"/>
      <c r="D31" s="259"/>
      <c r="E31" s="252"/>
      <c r="F31" s="69" t="s">
        <v>429</v>
      </c>
      <c r="G31" s="252"/>
      <c r="H31" s="252"/>
    </row>
    <row r="33" spans="3:5">
      <c r="C33" s="241" t="s">
        <v>321</v>
      </c>
      <c r="D33" s="241">
        <f>COUNTIF(D3:D31, "Must")</f>
        <v>5</v>
      </c>
      <c r="E33" s="241">
        <f>COUNTIF(E11:E31, "Yes")</f>
        <v>0</v>
      </c>
    </row>
    <row r="34" spans="3:5">
      <c r="C34" s="241" t="s">
        <v>322</v>
      </c>
      <c r="D34" s="241">
        <f>SUM(D3:D31)</f>
        <v>11</v>
      </c>
      <c r="E34" s="241" t="e">
        <f>SUM(E11+E14+#REF!+#REF!+#REF!+#REF!+#REF!+#REF!+E15+E16+E17+E18+E22+E23+E24+E25+E26+E27+E28+E29+E31)</f>
        <v>#REF!</v>
      </c>
    </row>
    <row r="35" spans="3:5">
      <c r="C35" s="241" t="s">
        <v>323</v>
      </c>
      <c r="D35" s="241"/>
      <c r="E35" s="241">
        <f>SUM(E11:E31)</f>
        <v>0</v>
      </c>
    </row>
  </sheetData>
  <mergeCells count="47">
    <mergeCell ref="A1:C1"/>
    <mergeCell ref="H25:H27"/>
    <mergeCell ref="A29:A31"/>
    <mergeCell ref="C29:C31"/>
    <mergeCell ref="D29:D31"/>
    <mergeCell ref="E29:E31"/>
    <mergeCell ref="G29:G31"/>
    <mergeCell ref="H29:H31"/>
    <mergeCell ref="A21:A24"/>
    <mergeCell ref="D21:D24"/>
    <mergeCell ref="E21:E24"/>
    <mergeCell ref="G21:G24"/>
    <mergeCell ref="H21:H24"/>
    <mergeCell ref="A25:A27"/>
    <mergeCell ref="C25:C27"/>
    <mergeCell ref="D25:D27"/>
    <mergeCell ref="E25:E27"/>
    <mergeCell ref="G25:G27"/>
    <mergeCell ref="A15:A17"/>
    <mergeCell ref="E15:E17"/>
    <mergeCell ref="G15:G17"/>
    <mergeCell ref="E8:E11"/>
    <mergeCell ref="G8:G11"/>
    <mergeCell ref="H8:H11"/>
    <mergeCell ref="H15:H17"/>
    <mergeCell ref="A18:A19"/>
    <mergeCell ref="D18:D19"/>
    <mergeCell ref="E18:E19"/>
    <mergeCell ref="F18:F19"/>
    <mergeCell ref="G18:G19"/>
    <mergeCell ref="H18:H19"/>
    <mergeCell ref="A12:A14"/>
    <mergeCell ref="E12:E14"/>
    <mergeCell ref="G12:G14"/>
    <mergeCell ref="H12:H14"/>
    <mergeCell ref="A8:A11"/>
    <mergeCell ref="D8:D11"/>
    <mergeCell ref="A3:A4"/>
    <mergeCell ref="D3:D4"/>
    <mergeCell ref="E3:E4"/>
    <mergeCell ref="G3:G4"/>
    <mergeCell ref="H3:H4"/>
    <mergeCell ref="A5:A7"/>
    <mergeCell ref="D5:D7"/>
    <mergeCell ref="E5:E7"/>
    <mergeCell ref="G5:G7"/>
    <mergeCell ref="H5:H7"/>
  </mergeCells>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1"/>
  <sheetViews>
    <sheetView zoomScale="95" zoomScaleNormal="95" workbookViewId="0">
      <pane ySplit="3" topLeftCell="A15" activePane="bottomLeft" state="frozen"/>
      <selection pane="bottomLeft" activeCell="C29" sqref="C29:E31"/>
    </sheetView>
  </sheetViews>
  <sheetFormatPr defaultRowHeight="12.6"/>
  <cols>
    <col min="1" max="1" width="9.625" customWidth="1"/>
    <col min="2" max="2" width="9.375" customWidth="1"/>
    <col min="3" max="3" width="45.625" customWidth="1"/>
    <col min="4" max="4" width="9.875" customWidth="1"/>
    <col min="5" max="5" width="9.25" customWidth="1"/>
    <col min="6" max="6" width="36.625" customWidth="1"/>
    <col min="7" max="7" width="10.375" customWidth="1"/>
    <col min="8" max="8" width="43.375" customWidth="1"/>
  </cols>
  <sheetData>
    <row r="1" spans="1:8" ht="23.25" customHeight="1" thickBot="1">
      <c r="A1" s="269" t="s">
        <v>459</v>
      </c>
      <c r="B1" s="270"/>
      <c r="C1" s="271"/>
      <c r="D1" s="59"/>
      <c r="E1" s="59"/>
      <c r="F1" s="59"/>
      <c r="G1" s="59"/>
      <c r="H1" s="59"/>
    </row>
    <row r="2" spans="1:8" s="143" customFormat="1" ht="40.5" customHeight="1" thickBot="1">
      <c r="A2" s="141"/>
      <c r="B2" s="142" t="s">
        <v>3</v>
      </c>
      <c r="C2" s="142" t="s">
        <v>4</v>
      </c>
      <c r="D2" s="142" t="s">
        <v>5</v>
      </c>
      <c r="E2" s="142" t="s">
        <v>6</v>
      </c>
      <c r="F2" s="142" t="s">
        <v>7</v>
      </c>
      <c r="G2" s="142" t="s">
        <v>280</v>
      </c>
      <c r="H2" s="142" t="s">
        <v>281</v>
      </c>
    </row>
    <row r="3" spans="1:8" ht="15.75" customHeight="1">
      <c r="A3" s="250"/>
      <c r="B3" s="63"/>
      <c r="C3" s="256" t="s">
        <v>226</v>
      </c>
      <c r="D3" s="258" t="s">
        <v>56</v>
      </c>
      <c r="E3" s="250"/>
      <c r="F3" s="66"/>
      <c r="G3" s="250"/>
      <c r="H3" s="250"/>
    </row>
    <row r="4" spans="1:8" ht="22.9">
      <c r="A4" s="251"/>
      <c r="B4" s="63">
        <v>23.1</v>
      </c>
      <c r="C4" s="268"/>
      <c r="D4" s="263"/>
      <c r="E4" s="251"/>
      <c r="F4" s="66" t="s">
        <v>460</v>
      </c>
      <c r="G4" s="251"/>
      <c r="H4" s="251"/>
    </row>
    <row r="5" spans="1:8" ht="34.9" thickBot="1">
      <c r="A5" s="252"/>
      <c r="B5" s="65"/>
      <c r="C5" s="257"/>
      <c r="D5" s="259"/>
      <c r="E5" s="252"/>
      <c r="F5" s="69" t="s">
        <v>461</v>
      </c>
      <c r="G5" s="252"/>
      <c r="H5" s="252"/>
    </row>
    <row r="6" spans="1:8" ht="15.75" customHeight="1">
      <c r="A6" s="250"/>
      <c r="B6" s="63"/>
      <c r="C6" s="66"/>
      <c r="D6" s="258" t="s">
        <v>56</v>
      </c>
      <c r="E6" s="250"/>
      <c r="F6" s="256" t="s">
        <v>229</v>
      </c>
      <c r="G6" s="250"/>
      <c r="H6" s="250"/>
    </row>
    <row r="7" spans="1:8" ht="23.45" thickBot="1">
      <c r="A7" s="252"/>
      <c r="B7" s="62">
        <v>23.2</v>
      </c>
      <c r="C7" s="69" t="s">
        <v>228</v>
      </c>
      <c r="D7" s="259"/>
      <c r="E7" s="252"/>
      <c r="F7" s="257"/>
      <c r="G7" s="252"/>
      <c r="H7" s="252"/>
    </row>
    <row r="8" spans="1:8" ht="15.6">
      <c r="A8" s="250"/>
      <c r="B8" s="63"/>
      <c r="C8" s="66"/>
      <c r="D8" s="258">
        <v>2</v>
      </c>
      <c r="E8" s="250"/>
      <c r="F8" s="66"/>
      <c r="G8" s="250"/>
      <c r="H8" s="250"/>
    </row>
    <row r="9" spans="1:8" ht="57">
      <c r="A9" s="251"/>
      <c r="B9" s="63">
        <v>23.3</v>
      </c>
      <c r="C9" s="66" t="s">
        <v>230</v>
      </c>
      <c r="D9" s="263"/>
      <c r="E9" s="251"/>
      <c r="F9" s="66" t="s">
        <v>462</v>
      </c>
      <c r="G9" s="251"/>
      <c r="H9" s="251"/>
    </row>
    <row r="10" spans="1:8" ht="22.9">
      <c r="A10" s="251"/>
      <c r="B10" s="64"/>
      <c r="C10" s="71"/>
      <c r="D10" s="263"/>
      <c r="E10" s="251"/>
      <c r="F10" s="66" t="s">
        <v>463</v>
      </c>
      <c r="G10" s="251"/>
      <c r="H10" s="251"/>
    </row>
    <row r="11" spans="1:8" ht="34.15">
      <c r="A11" s="251"/>
      <c r="B11" s="64"/>
      <c r="C11" s="71"/>
      <c r="D11" s="263"/>
      <c r="E11" s="251"/>
      <c r="F11" s="66" t="s">
        <v>464</v>
      </c>
      <c r="G11" s="251"/>
      <c r="H11" s="251"/>
    </row>
    <row r="12" spans="1:8" ht="34.9" thickBot="1">
      <c r="A12" s="252"/>
      <c r="B12" s="65"/>
      <c r="C12" s="61"/>
      <c r="D12" s="259"/>
      <c r="E12" s="252"/>
      <c r="F12" s="69" t="s">
        <v>465</v>
      </c>
      <c r="G12" s="252"/>
      <c r="H12" s="252"/>
    </row>
    <row r="13" spans="1:8" ht="14.25" customHeight="1">
      <c r="A13" s="250"/>
      <c r="B13" s="63"/>
      <c r="C13" s="66"/>
      <c r="D13" s="258">
        <v>2</v>
      </c>
      <c r="E13" s="250"/>
      <c r="F13" s="256" t="s">
        <v>233</v>
      </c>
      <c r="G13" s="250"/>
      <c r="H13" s="250"/>
    </row>
    <row r="14" spans="1:8" ht="49.15" thickBot="1">
      <c r="A14" s="252"/>
      <c r="B14" s="62">
        <v>23.4</v>
      </c>
      <c r="C14" s="69" t="s">
        <v>466</v>
      </c>
      <c r="D14" s="259"/>
      <c r="E14" s="252"/>
      <c r="F14" s="257"/>
      <c r="G14" s="252"/>
      <c r="H14" s="252"/>
    </row>
    <row r="15" spans="1:8" s="123" customFormat="1" ht="16.149999999999999" thickBot="1">
      <c r="A15" s="144"/>
      <c r="B15" s="145"/>
      <c r="C15" s="146"/>
      <c r="D15" s="147"/>
      <c r="E15" s="144"/>
      <c r="F15" s="146"/>
      <c r="G15" s="144"/>
      <c r="H15" s="144"/>
    </row>
    <row r="16" spans="1:8" ht="15.6">
      <c r="A16" s="250"/>
      <c r="B16" s="63"/>
      <c r="C16" s="256" t="s">
        <v>235</v>
      </c>
      <c r="D16" s="258">
        <v>1</v>
      </c>
      <c r="E16" s="250"/>
      <c r="F16" s="66"/>
      <c r="G16" s="250"/>
      <c r="H16" s="250"/>
    </row>
    <row r="17" spans="1:8" ht="34.9" thickBot="1">
      <c r="A17" s="252"/>
      <c r="B17" s="62">
        <v>24.1</v>
      </c>
      <c r="C17" s="257"/>
      <c r="D17" s="259"/>
      <c r="E17" s="252"/>
      <c r="F17" s="69" t="s">
        <v>236</v>
      </c>
      <c r="G17" s="252"/>
      <c r="H17" s="252"/>
    </row>
    <row r="18" spans="1:8" ht="15.75" customHeight="1">
      <c r="A18" s="250"/>
      <c r="B18" s="63"/>
      <c r="C18" s="66"/>
      <c r="D18" s="258">
        <v>2</v>
      </c>
      <c r="E18" s="250"/>
      <c r="F18" s="256" t="s">
        <v>238</v>
      </c>
      <c r="G18" s="250"/>
      <c r="H18" s="250"/>
    </row>
    <row r="19" spans="1:8" ht="34.9" thickBot="1">
      <c r="A19" s="252"/>
      <c r="B19" s="62">
        <v>24.2</v>
      </c>
      <c r="C19" s="69" t="s">
        <v>237</v>
      </c>
      <c r="D19" s="259"/>
      <c r="E19" s="252"/>
      <c r="F19" s="257"/>
      <c r="G19" s="252"/>
      <c r="H19" s="252"/>
    </row>
    <row r="20" spans="1:8" ht="15.6">
      <c r="A20" s="250"/>
      <c r="B20" s="63"/>
      <c r="C20" s="66"/>
      <c r="D20" s="258">
        <v>1</v>
      </c>
      <c r="E20" s="250"/>
      <c r="F20" s="256" t="s">
        <v>240</v>
      </c>
      <c r="G20" s="250"/>
      <c r="H20" s="250"/>
    </row>
    <row r="21" spans="1:8" ht="23.45" thickBot="1">
      <c r="A21" s="252"/>
      <c r="B21" s="62">
        <v>24.3</v>
      </c>
      <c r="C21" s="69" t="s">
        <v>239</v>
      </c>
      <c r="D21" s="259"/>
      <c r="E21" s="252"/>
      <c r="F21" s="257"/>
      <c r="G21" s="252"/>
      <c r="H21" s="252"/>
    </row>
    <row r="22" spans="1:8" ht="15.6">
      <c r="A22" s="250"/>
      <c r="B22" s="63"/>
      <c r="C22" s="66"/>
      <c r="D22" s="258">
        <v>1</v>
      </c>
      <c r="E22" s="250"/>
      <c r="F22" s="256" t="s">
        <v>242</v>
      </c>
      <c r="G22" s="250"/>
      <c r="H22" s="250"/>
    </row>
    <row r="23" spans="1:8" ht="34.9" thickBot="1">
      <c r="A23" s="252"/>
      <c r="B23" s="62">
        <v>24.4</v>
      </c>
      <c r="C23" s="69" t="s">
        <v>241</v>
      </c>
      <c r="D23" s="259"/>
      <c r="E23" s="252"/>
      <c r="F23" s="257"/>
      <c r="G23" s="252"/>
      <c r="H23" s="252"/>
    </row>
    <row r="24" spans="1:8" s="123" customFormat="1" ht="16.149999999999999" thickBot="1">
      <c r="A24" s="144"/>
      <c r="B24" s="145"/>
      <c r="C24" s="146"/>
      <c r="D24" s="147"/>
      <c r="E24" s="144"/>
      <c r="F24" s="146"/>
      <c r="G24" s="144"/>
      <c r="H24" s="144"/>
    </row>
    <row r="25" spans="1:8" ht="15.6">
      <c r="A25" s="250"/>
      <c r="B25" s="63"/>
      <c r="C25" s="256" t="s">
        <v>244</v>
      </c>
      <c r="D25" s="258">
        <v>3</v>
      </c>
      <c r="E25" s="250"/>
      <c r="F25" s="66"/>
      <c r="G25" s="250"/>
      <c r="H25" s="250"/>
    </row>
    <row r="26" spans="1:8" ht="79.900000000000006">
      <c r="A26" s="251"/>
      <c r="B26" s="63">
        <v>25.1</v>
      </c>
      <c r="C26" s="268"/>
      <c r="D26" s="263"/>
      <c r="E26" s="251"/>
      <c r="F26" s="66" t="s">
        <v>467</v>
      </c>
      <c r="G26" s="251"/>
      <c r="H26" s="251"/>
    </row>
    <row r="27" spans="1:8" ht="13.15" thickBot="1">
      <c r="A27" s="252"/>
      <c r="B27" s="65"/>
      <c r="C27" s="257"/>
      <c r="D27" s="259"/>
      <c r="E27" s="252"/>
      <c r="F27" s="69" t="s">
        <v>429</v>
      </c>
      <c r="G27" s="252"/>
      <c r="H27" s="252"/>
    </row>
    <row r="29" spans="1:8">
      <c r="C29" s="241" t="s">
        <v>321</v>
      </c>
      <c r="D29" s="241">
        <f>COUNTIF(D3:D27, "Must")</f>
        <v>2</v>
      </c>
      <c r="E29" s="241">
        <f>COUNTIF(E3:E27, "Yes")</f>
        <v>0</v>
      </c>
    </row>
    <row r="30" spans="1:8">
      <c r="C30" s="241" t="s">
        <v>322</v>
      </c>
      <c r="D30" s="241">
        <f>SUM(D3:D27)</f>
        <v>12</v>
      </c>
      <c r="E30" s="241">
        <f>SUM(E3+E4+E5+E6+E7+E8+E11+E12+E13+E14+E18+E19+E20+E21+E22+E23+E24+E25+E27)</f>
        <v>0</v>
      </c>
    </row>
    <row r="31" spans="1:8">
      <c r="C31" s="241" t="s">
        <v>323</v>
      </c>
      <c r="D31" s="241"/>
      <c r="E31" s="241">
        <f>SUM(E3:E27)</f>
        <v>0</v>
      </c>
    </row>
  </sheetData>
  <mergeCells count="54">
    <mergeCell ref="A1:C1"/>
    <mergeCell ref="A25:A27"/>
    <mergeCell ref="C25:C27"/>
    <mergeCell ref="D25:D27"/>
    <mergeCell ref="E25:E27"/>
    <mergeCell ref="A20:A21"/>
    <mergeCell ref="D20:D21"/>
    <mergeCell ref="E20:E21"/>
    <mergeCell ref="A8:A12"/>
    <mergeCell ref="D8:D12"/>
    <mergeCell ref="E8:E12"/>
    <mergeCell ref="A6:A7"/>
    <mergeCell ref="D6:D7"/>
    <mergeCell ref="E6:E7"/>
    <mergeCell ref="G25:G27"/>
    <mergeCell ref="H25:H27"/>
    <mergeCell ref="A22:A23"/>
    <mergeCell ref="D22:D23"/>
    <mergeCell ref="E22:E23"/>
    <mergeCell ref="F22:F23"/>
    <mergeCell ref="G22:G23"/>
    <mergeCell ref="H22:H23"/>
    <mergeCell ref="H16:H17"/>
    <mergeCell ref="F20:F21"/>
    <mergeCell ref="G20:G21"/>
    <mergeCell ref="H20:H21"/>
    <mergeCell ref="A18:A19"/>
    <mergeCell ref="D18:D19"/>
    <mergeCell ref="E18:E19"/>
    <mergeCell ref="F18:F19"/>
    <mergeCell ref="G18:G19"/>
    <mergeCell ref="H18:H19"/>
    <mergeCell ref="A16:A17"/>
    <mergeCell ref="C16:C17"/>
    <mergeCell ref="D16:D17"/>
    <mergeCell ref="E16:E17"/>
    <mergeCell ref="G16:G17"/>
    <mergeCell ref="G8:G12"/>
    <mergeCell ref="H8:H12"/>
    <mergeCell ref="A13:A14"/>
    <mergeCell ref="D13:D14"/>
    <mergeCell ref="E13:E14"/>
    <mergeCell ref="F13:F14"/>
    <mergeCell ref="G13:G14"/>
    <mergeCell ref="H13:H14"/>
    <mergeCell ref="F6:F7"/>
    <mergeCell ref="G6:G7"/>
    <mergeCell ref="H6:H7"/>
    <mergeCell ref="A3:A5"/>
    <mergeCell ref="C3:C5"/>
    <mergeCell ref="D3:D5"/>
    <mergeCell ref="E3:E5"/>
    <mergeCell ref="G3:G5"/>
    <mergeCell ref="H3:H5"/>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da079d-2c59-4cd2-bc89-7bc60fd2d8f2">
      <Terms xmlns="http://schemas.microsoft.com/office/infopath/2007/PartnerControls"/>
    </lcf76f155ced4ddcb4097134ff3c332f>
    <TaxCatchAll xmlns="37a5f4d2-7fdb-443e-af54-0f2cedb3eb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12B7E2E23EA468781BCFCAB622D77" ma:contentTypeVersion="15" ma:contentTypeDescription="Create a new document." ma:contentTypeScope="" ma:versionID="1de1051ae94c2ef9cfa6e766b70937c4">
  <xsd:schema xmlns:xsd="http://www.w3.org/2001/XMLSchema" xmlns:xs="http://www.w3.org/2001/XMLSchema" xmlns:p="http://schemas.microsoft.com/office/2006/metadata/properties" xmlns:ns2="39da079d-2c59-4cd2-bc89-7bc60fd2d8f2" xmlns:ns3="37a5f4d2-7fdb-443e-af54-0f2cedb3eb6e" targetNamespace="http://schemas.microsoft.com/office/2006/metadata/properties" ma:root="true" ma:fieldsID="79e50b31d7d94ec5af16a67a9ae7668d" ns2:_="" ns3:_="">
    <xsd:import namespace="39da079d-2c59-4cd2-bc89-7bc60fd2d8f2"/>
    <xsd:import namespace="37a5f4d2-7fdb-443e-af54-0f2cedb3eb6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a079d-2c59-4cd2-bc89-7bc60fd2d8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1a57281-1575-4114-a4c8-522ba0d70b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5f4d2-7fdb-443e-af54-0f2cedb3eb6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a540d08-0eca-48ce-8df3-f028ae8d741b}" ma:internalName="TaxCatchAll" ma:showField="CatchAllData" ma:web="37a5f4d2-7fdb-443e-af54-0f2cedb3eb6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97B33-1C84-4B03-ADD0-9548E8BB535A}"/>
</file>

<file path=customXml/itemProps2.xml><?xml version="1.0" encoding="utf-8"?>
<ds:datastoreItem xmlns:ds="http://schemas.openxmlformats.org/officeDocument/2006/customXml" ds:itemID="{13205595-81FD-46E5-8BC8-E4E1574B5389}"/>
</file>

<file path=customXml/itemProps3.xml><?xml version="1.0" encoding="utf-8"?>
<ds:datastoreItem xmlns:ds="http://schemas.openxmlformats.org/officeDocument/2006/customXml" ds:itemID="{82998D09-3F82-4E53-BBC0-978AAB193A29}"/>
</file>

<file path=docProps/app.xml><?xml version="1.0" encoding="utf-8"?>
<Properties xmlns="http://schemas.openxmlformats.org/officeDocument/2006/extended-properties" xmlns:vt="http://schemas.openxmlformats.org/officeDocument/2006/docPropsVTypes">
  <Application>Microsoft Excel Online</Application>
  <Manager/>
  <Company>Tourism Resource Consultants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Janice Bristol</dc:creator>
  <cp:keywords/>
  <dc:description/>
  <cp:lastModifiedBy>Janice Bristol</cp:lastModifiedBy>
  <cp:revision/>
  <dcterms:created xsi:type="dcterms:W3CDTF">2010-10-19T01:06:43Z</dcterms:created>
  <dcterms:modified xsi:type="dcterms:W3CDTF">2024-12-13T10:44:49Z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0x010100D4812B7E2E23EA468781BCFCAB622D77</vt:lpwstr>
  </property>
  <property fmtid="{D5CDD505-2E9C-101B-9397-08002B2CF9AE}" pid="3" name="MediaServiceImageTags">
    <vt:lpwstr/>
  </property>
</Properties>
</file>