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SEYCHELLES SECRETS\CRITERIA\"/>
    </mc:Choice>
  </mc:AlternateContent>
  <bookViews>
    <workbookView xWindow="0" yWindow="0" windowWidth="17280" windowHeight="9195" tabRatio="527" firstSheet="2" activeTab="4"/>
  </bookViews>
  <sheets>
    <sheet name="Assessment Form Cover" sheetId="14" r:id="rId1"/>
    <sheet name="Assessment Form" sheetId="1" r:id="rId2"/>
    <sheet name="Results" sheetId="22" r:id="rId3"/>
    <sheet name="Results for below 4 units" sheetId="24" r:id="rId4"/>
    <sheet name="Annex 1" sheetId="23"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6" i="24" l="1"/>
  <c r="C30" i="24"/>
  <c r="C54" i="24"/>
  <c r="C47" i="24"/>
  <c r="C42" i="24"/>
  <c r="C15" i="24"/>
  <c r="C12" i="24"/>
  <c r="C68" i="24" l="1"/>
  <c r="C68" i="22" l="1"/>
  <c r="D164" i="1" l="1"/>
  <c r="C164" i="1"/>
  <c r="C66" i="22" l="1"/>
  <c r="C54" i="22"/>
  <c r="C47" i="22"/>
  <c r="C42" i="22"/>
  <c r="C30" i="22"/>
  <c r="C15" i="22"/>
  <c r="C12" i="22"/>
  <c r="D313" i="1"/>
  <c r="C313" i="1"/>
  <c r="D296" i="1"/>
  <c r="C296" i="1"/>
  <c r="D290" i="1"/>
  <c r="C290" i="1"/>
  <c r="C40" i="23"/>
  <c r="D307" i="1"/>
  <c r="C307" i="1"/>
  <c r="D301" i="1"/>
  <c r="C301" i="1"/>
  <c r="D284" i="1"/>
  <c r="C284" i="1"/>
  <c r="D275" i="1"/>
  <c r="C275" i="1"/>
  <c r="D88" i="1"/>
  <c r="C88" i="1"/>
  <c r="D82" i="1"/>
  <c r="C82" i="1"/>
  <c r="D267" i="1"/>
  <c r="C267" i="1"/>
  <c r="D261" i="1"/>
  <c r="C261" i="1"/>
  <c r="D247" i="1"/>
  <c r="C247" i="1"/>
  <c r="D241" i="1"/>
  <c r="C241" i="1"/>
  <c r="D61" i="22" l="1"/>
  <c r="D61" i="24"/>
  <c r="D65" i="22"/>
  <c r="D65" i="24"/>
  <c r="D53" i="24"/>
  <c r="D53" i="22"/>
  <c r="D58" i="22"/>
  <c r="D58" i="24"/>
  <c r="D20" i="22"/>
  <c r="D20" i="24"/>
  <c r="D60" i="22"/>
  <c r="D60" i="24"/>
  <c r="D64" i="22"/>
  <c r="D64" i="24"/>
  <c r="D62" i="22"/>
  <c r="D62" i="24"/>
  <c r="D52" i="24"/>
  <c r="D52" i="22"/>
  <c r="D19" i="22"/>
  <c r="D19" i="24"/>
  <c r="D59" i="22"/>
  <c r="D59" i="24"/>
  <c r="D63" i="22"/>
  <c r="D63" i="24"/>
  <c r="D57" i="22"/>
  <c r="D57" i="24"/>
  <c r="D66" i="22"/>
  <c r="D66" i="24" l="1"/>
  <c r="D235" i="1"/>
  <c r="C235" i="1"/>
  <c r="D229" i="1"/>
  <c r="C229" i="1"/>
  <c r="D206" i="1"/>
  <c r="D220" i="1"/>
  <c r="C220" i="1"/>
  <c r="C206" i="1"/>
  <c r="D213" i="1"/>
  <c r="C213" i="1"/>
  <c r="D124" i="1"/>
  <c r="D26" i="22" l="1"/>
  <c r="D26" i="24"/>
  <c r="D50" i="24"/>
  <c r="D50" i="22"/>
  <c r="D46" i="22"/>
  <c r="D46" i="24"/>
  <c r="D45" i="22"/>
  <c r="D45" i="24"/>
  <c r="D44" i="22"/>
  <c r="D44" i="24"/>
  <c r="D51" i="24"/>
  <c r="D51" i="22"/>
  <c r="D198" i="1"/>
  <c r="C198" i="1"/>
  <c r="D47" i="22" l="1"/>
  <c r="D54" i="22"/>
  <c r="D54" i="24"/>
  <c r="D47" i="24"/>
  <c r="D41" i="22"/>
  <c r="D41" i="24"/>
  <c r="D191" i="1"/>
  <c r="C191" i="1"/>
  <c r="D185" i="1"/>
  <c r="C185" i="1"/>
  <c r="D158" i="1"/>
  <c r="C158" i="1"/>
  <c r="D170" i="1"/>
  <c r="C170" i="1"/>
  <c r="D179" i="1"/>
  <c r="C179" i="1"/>
  <c r="D152" i="1"/>
  <c r="C152" i="1"/>
  <c r="D33" i="22" l="1"/>
  <c r="D33" i="24"/>
  <c r="D36" i="22"/>
  <c r="D36" i="24"/>
  <c r="D39" i="22"/>
  <c r="D39" i="24"/>
  <c r="D35" i="22"/>
  <c r="D38" i="24"/>
  <c r="D35" i="24"/>
  <c r="D38" i="22"/>
  <c r="D34" i="22"/>
  <c r="D34" i="24"/>
  <c r="D40" i="22"/>
  <c r="D40" i="24"/>
  <c r="D142" i="1"/>
  <c r="C142" i="1"/>
  <c r="D76" i="1"/>
  <c r="C76" i="1"/>
  <c r="D129" i="1"/>
  <c r="C129" i="1"/>
  <c r="C124" i="1"/>
  <c r="D100" i="1"/>
  <c r="C100" i="1"/>
  <c r="D42" i="22" l="1"/>
  <c r="D18" i="22"/>
  <c r="D18" i="24"/>
  <c r="D42" i="24"/>
  <c r="D22" i="22"/>
  <c r="D22" i="24"/>
  <c r="D27" i="22"/>
  <c r="D27" i="24"/>
  <c r="D29" i="22"/>
  <c r="D29" i="24"/>
  <c r="D94" i="1"/>
  <c r="C94" i="1"/>
  <c r="D135" i="1"/>
  <c r="C135" i="1"/>
  <c r="D112" i="1"/>
  <c r="C112" i="1"/>
  <c r="D118" i="1"/>
  <c r="C118" i="1"/>
  <c r="D106" i="1"/>
  <c r="C106" i="1"/>
  <c r="D70" i="1"/>
  <c r="C70" i="1"/>
  <c r="D59" i="1"/>
  <c r="C59" i="1"/>
  <c r="D46" i="1"/>
  <c r="C46" i="1"/>
  <c r="D40" i="1"/>
  <c r="C40" i="1"/>
  <c r="D34" i="1"/>
  <c r="C34" i="1"/>
  <c r="D28" i="1"/>
  <c r="C28" i="1"/>
  <c r="D21" i="1"/>
  <c r="C21" i="1"/>
  <c r="C14" i="1"/>
  <c r="D14" i="1"/>
  <c r="D9" i="22" l="1"/>
  <c r="D9" i="24"/>
  <c r="D17" i="22"/>
  <c r="D17" i="24"/>
  <c r="D6" i="22"/>
  <c r="D6" i="24"/>
  <c r="D11" i="22"/>
  <c r="D11" i="24"/>
  <c r="D28" i="22"/>
  <c r="D28" i="24"/>
  <c r="D10" i="22"/>
  <c r="D10" i="24"/>
  <c r="D14" i="22"/>
  <c r="D15" i="22" s="1"/>
  <c r="D14" i="24"/>
  <c r="D15" i="24" s="1"/>
  <c r="D23" i="22"/>
  <c r="D23" i="24"/>
  <c r="D24" i="22"/>
  <c r="D24" i="24"/>
  <c r="D21" i="22"/>
  <c r="D21" i="24"/>
  <c r="D7" i="22"/>
  <c r="D7" i="24"/>
  <c r="D25" i="22"/>
  <c r="D25" i="24"/>
  <c r="D8" i="22"/>
  <c r="D8" i="24"/>
  <c r="D30" i="22"/>
  <c r="C6" i="1"/>
  <c r="D30" i="24" l="1"/>
  <c r="D6" i="1"/>
  <c r="D5" i="22" l="1"/>
  <c r="D12" i="22" s="1"/>
  <c r="D68" i="22" s="1"/>
  <c r="C69" i="22" s="1"/>
  <c r="D5" i="24"/>
  <c r="D12" i="24" s="1"/>
  <c r="D68" i="24" s="1"/>
  <c r="C69" i="24" s="1"/>
</calcChain>
</file>

<file path=xl/sharedStrings.xml><?xml version="1.0" encoding="utf-8"?>
<sst xmlns="http://schemas.openxmlformats.org/spreadsheetml/2006/main" count="527" uniqueCount="392">
  <si>
    <t>Location</t>
  </si>
  <si>
    <t>Access</t>
  </si>
  <si>
    <t>There must be appropriate signage to direct guests to the main entrance.</t>
  </si>
  <si>
    <t>M</t>
  </si>
  <si>
    <t>Building Exterior</t>
  </si>
  <si>
    <t>Grounds &amp; Gardens</t>
  </si>
  <si>
    <t>Max Points</t>
  </si>
  <si>
    <t>Parking</t>
  </si>
  <si>
    <t>Bedding &amp; Linen</t>
  </si>
  <si>
    <t>Telephone</t>
  </si>
  <si>
    <t>Fixtures and Fittings</t>
  </si>
  <si>
    <t>Towelling</t>
  </si>
  <si>
    <t>General</t>
  </si>
  <si>
    <t>Public Toilets</t>
  </si>
  <si>
    <t>Safety &amp; Security</t>
  </si>
  <si>
    <t>Indicative Score</t>
  </si>
  <si>
    <t>Actual Score</t>
  </si>
  <si>
    <t>Remarks</t>
  </si>
  <si>
    <t xml:space="preserve">ISLAND </t>
  </si>
  <si>
    <t>MAIN TELEPHONE LAND LINE/S</t>
  </si>
  <si>
    <t>NO. OF BEDROOMS &amp; BREAKDOWN</t>
  </si>
  <si>
    <t>OVERVIEW OF FACILITIES</t>
  </si>
  <si>
    <t>TOTAL SCORE</t>
  </si>
  <si>
    <t>Achieved</t>
  </si>
  <si>
    <t>ADDRESS</t>
  </si>
  <si>
    <t>Location, Access and Exterior</t>
  </si>
  <si>
    <t>Signboard with full name of the hotel must be displayed in a prominent place. It must be in good condition.</t>
  </si>
  <si>
    <t>All buildings, their fixtures, fittings and exterior must be maintained in a sound and clean condition</t>
  </si>
  <si>
    <t>null and void.</t>
  </si>
  <si>
    <t xml:space="preserve">Changes made to this document subsequent to the date of the endorsement of the UNWTO Expert renders that endorsement </t>
  </si>
  <si>
    <t>Approved on 10th January 2017 by Claire Gantly on behalf of UNWTO.</t>
  </si>
  <si>
    <t>Located in secluded area or of exceptional natural beauty with superb views. In a quiet, secured neighbourhood. May be on the beach or with mountain view.</t>
  </si>
  <si>
    <t xml:space="preserve">Located in a low density area. Quiet neighbourhood with easy access to amenities, beaches or areas of tourist attraction. </t>
  </si>
  <si>
    <t>Located in a busy, medium to high density area.</t>
  </si>
  <si>
    <t>Motor vehicle access with hard earthen or gravel surface.</t>
  </si>
  <si>
    <t>Good, well maintained motor vehicle access (asphalt concrete surface), with adequate directional signage along the way where applicable.</t>
  </si>
  <si>
    <t>Surfaced motor vehicle access.</t>
  </si>
  <si>
    <t>Parking area is surfaced.</t>
  </si>
  <si>
    <t>Parking surface is earthen, gravel or grass but without potholes.</t>
  </si>
  <si>
    <t xml:space="preserve">Parking area is surfaced, well maintained, clearly designated and lined. </t>
  </si>
  <si>
    <t>No obvious defects or damage to building exterior, except for natural weathering.</t>
  </si>
  <si>
    <t>Building exteriors in good condition and well maintained.</t>
  </si>
  <si>
    <t>Building exteriors with excellent visual appeal. Very well maintained.</t>
  </si>
  <si>
    <t>Building Architecture</t>
  </si>
  <si>
    <t>Plain architectural features with no elements of local creole architecture.</t>
  </si>
  <si>
    <t>Adequate, functional and well maintained garden furniture is provided.</t>
  </si>
  <si>
    <t>Grounds and gardens in pristine condition with attention to detail, including driveways. The establishment uses a wide range of native species for landscaping.</t>
  </si>
  <si>
    <t>There is an effort at proper landscaping, favouring native endemic species. Grounds and gardens are attractively maintained and tidy.</t>
  </si>
  <si>
    <t>Grounds and gardens well maintained and tidy with effort to use native species.</t>
  </si>
  <si>
    <t>Parking area should be available, in a secure environment close to accommodation. Buggy/bicycle  parking area should be available for premises providing buggies and bicycles. Adequate lighting should be available.</t>
  </si>
  <si>
    <t>Procedures for summoning assistance, in particular after hours, must be available.</t>
  </si>
  <si>
    <t>Basic security measures in place, such as burglar bars, smoke detectors.</t>
  </si>
  <si>
    <t>Efforts have been made to secure the property such as fencing, security alarms.</t>
  </si>
  <si>
    <t>Reception Services</t>
  </si>
  <si>
    <t>Reservations &amp; Bookings</t>
  </si>
  <si>
    <t xml:space="preserve">The booking process must be complete and effective. Following guest details must be recorded: the guest's name,  number of nights, approximate time of arrival and mode of payment. </t>
  </si>
  <si>
    <t>Booking Conditions must be described upon booking (e.g. payment methods, cancellation policy, access restrictions, over-booking policy, child-friendly services)</t>
  </si>
  <si>
    <t>Bookings are replied with 12 hours.</t>
  </si>
  <si>
    <t>Bookings are replied with 24 hours.</t>
  </si>
  <si>
    <t>Bookings are replied with 36 hours.</t>
  </si>
  <si>
    <t>The establishment has attractive features and elements of local Creole architecture. May be modern architecture but is not obtrusive or clash with the environment.</t>
  </si>
  <si>
    <t>Furniture provided is of good quality and in pristine condition.</t>
  </si>
  <si>
    <t>Garden Furniture</t>
  </si>
  <si>
    <t>Limited garden furniture which are clean and in good state of repair.</t>
  </si>
  <si>
    <t>Welcome</t>
  </si>
  <si>
    <t>Guests are greeted on arrival.</t>
  </si>
  <si>
    <t>Porterage</t>
  </si>
  <si>
    <t>Luggage Room</t>
  </si>
  <si>
    <t xml:space="preserve">Check-In </t>
  </si>
  <si>
    <t>Check-Out Process</t>
  </si>
  <si>
    <t>Dedicated secure luggage room is available.</t>
  </si>
  <si>
    <t>Service Delivery at the Reception</t>
  </si>
  <si>
    <t>Reception is serviced for a minimum of 8 hours. A means of summoning assistance should be available at unattended times.</t>
  </si>
  <si>
    <t xml:space="preserve">  </t>
  </si>
  <si>
    <t>The phone is answered  promptly.</t>
  </si>
  <si>
    <t>The phone is answered.</t>
  </si>
  <si>
    <t xml:space="preserve">Full check-in process in place with prompt service. Detailed explanation on the range of facilities and services available at the establishment is provided. </t>
  </si>
  <si>
    <t>Guest are escorted to their rooms and given a brief explanation on the establishments and its facilities.Porterage is automatically provided to take guest's luggage to and from their rooms/units.</t>
  </si>
  <si>
    <t>Guests are escorted to their rooms. Assistance is offered to take luggage to and from the rooms/units.</t>
  </si>
  <si>
    <t>Guests are directed to their rooms. No assistance is offered with luggage.</t>
  </si>
  <si>
    <t>Complete check-out process. Guests are provided with official and accurate receipt on departure in an envelope or folder. A range of payment options are available.</t>
  </si>
  <si>
    <t xml:space="preserve">Basic check-out process. </t>
  </si>
  <si>
    <t>Basic check-out process. Receipt presented at check-out. At least two payment options are available.</t>
  </si>
  <si>
    <t>A storage room/area to keep clients luggage is available.</t>
  </si>
  <si>
    <t>Clients are offered the possibility to leave luggage at the reception.</t>
  </si>
  <si>
    <t>Guest Feedback</t>
  </si>
  <si>
    <t>Basic check-in process. Guest details are taken and brief explanation of the premsies and services is offered.</t>
  </si>
  <si>
    <t>Basic check-in with minor wait time. Guest details are taken and an explanation of the premsies and services is offered.</t>
  </si>
  <si>
    <t>Website</t>
  </si>
  <si>
    <t>Establishment features on a website.</t>
  </si>
  <si>
    <t>Establishment has a simple website which has realistic, comprehensive, up to date and accurate information.</t>
  </si>
  <si>
    <t>A comprehensive well designed website is available, with realistic, up to date and accurate information.</t>
  </si>
  <si>
    <t>Establishments are required to have an active email address.</t>
  </si>
  <si>
    <t>Guest comments book/forms are available, clean and in good condition.</t>
  </si>
  <si>
    <t>Guest comments book/questionnaire are available, beautifully bound and well presented. There should be evidence that feedback is acted on. Record of action taken is available.</t>
  </si>
  <si>
    <t>Guest comments book/questionnaire are available, well presented and in good condition. There should be evidence that feedback is acted on.</t>
  </si>
  <si>
    <t>Active invitation of departing guest to write a review on a portal/website/guest comments book.</t>
  </si>
  <si>
    <t xml:space="preserve">Basic décor, plain and simple style. </t>
  </si>
  <si>
    <t>Basic quality furniture may be well-used but functional.</t>
  </si>
  <si>
    <t>Good quality furniture with no damage, stains or fraying. No jarringly uncoordinated styles - all furniture to be of a similar standard.</t>
  </si>
  <si>
    <t>Very good quality furniture. Well constructed with proffesional finish. Well coordinated styles.</t>
  </si>
  <si>
    <t>Very good quality décor with attention to detail, thoughtful co-ordination of patterns, colours and textures. Creating a pleasant and welcoming atmosphere.</t>
  </si>
  <si>
    <t xml:space="preserve">Bedroom Furniture </t>
  </si>
  <si>
    <t xml:space="preserve">Upholstery </t>
  </si>
  <si>
    <t xml:space="preserve">Basic quality upholstery which are clean and satisfactorily maintained. </t>
  </si>
  <si>
    <t>Good quality well maintained upholstery. Curtains provide partial blackout.</t>
  </si>
  <si>
    <t>Very good quality upholstery in pristine condition. Curtains are lined providing privacy and black out.</t>
  </si>
  <si>
    <t>Local Art &amp; Craft</t>
  </si>
  <si>
    <t>Good quality local arts and crafts have been tastefully integrated into the décor</t>
  </si>
  <si>
    <t>Elements of local arts and culture present in the décor.</t>
  </si>
  <si>
    <t>Floors, walls and ceilings should be clean and in good state of maintenance.</t>
  </si>
  <si>
    <t>All beds must be provided with both mattress and pillow protectors. Fresh bed linen must be provided for each new guest.</t>
  </si>
  <si>
    <t>*White linen is recommended for hygiene reasons.</t>
  </si>
  <si>
    <t>Hangers</t>
  </si>
  <si>
    <t>A minimum of three identical hangers must be provided. Wire hangers are not acceptable.</t>
  </si>
  <si>
    <t>Good quality wooden hangers with additional specialised hangers for skirt/trousers.</t>
  </si>
  <si>
    <t>Hangers are of good quality plastic or wooden.</t>
  </si>
  <si>
    <t>A minimum of 2 amenities from the above list are available.</t>
  </si>
  <si>
    <t>A central safe deposit must be available at the reception or alternatively can be available in each guestroom or per unit.</t>
  </si>
  <si>
    <t>Housekeeping</t>
  </si>
  <si>
    <t>GUEST  BATHROOMS</t>
  </si>
  <si>
    <t>All fixtures and fittings must be in good condition, clean and free from stains/cracks &amp; dull finishes.</t>
  </si>
  <si>
    <t>Bathtubs, showers and basins are of standard size and easily accessible.</t>
  </si>
  <si>
    <t>Bathroom Amenities</t>
  </si>
  <si>
    <t>The following amenities must be provided; Standard size mirror over the wash hand basin, bath mat, towel rail, soap with dish, toilet roll holder and toilet paper, waste bin with liner, fresh soap for each new guest</t>
  </si>
  <si>
    <t>A minimum of 6 of the listed amenities are available; clothes hook, shower cap, hair dryer, shampoo, bath gel, conditioner, sanitary bags, tissues</t>
  </si>
  <si>
    <t>A minimum of 4 amenities from the above list is provided.</t>
  </si>
  <si>
    <t>A minimum of 2 amenities from the above list is provided.</t>
  </si>
  <si>
    <t>Very good quality fixtures and fittings. Spacious showers and bath. Good sized vanity with ample shelving and storage space.</t>
  </si>
  <si>
    <t>Good quality fixtures and fittings.  Good sized bath, shower or vanity area with adequate space for storage. Good quality shower screen or curtains.</t>
  </si>
  <si>
    <t xml:space="preserve">Basic range of towels of acceptable quality including bath and hand towels. </t>
  </si>
  <si>
    <t>Full range of towels of very good quality including: bath sheets, bath towels, hand towels, facecloth for each guest.</t>
  </si>
  <si>
    <t>Effort is made to feature local arts and crafts.</t>
  </si>
  <si>
    <t>Good range of towels of good quality including bath towel, hand towel and face cloth for each guest.</t>
  </si>
  <si>
    <t>Possible Score</t>
  </si>
  <si>
    <t>Awarded Score</t>
  </si>
  <si>
    <t>Assessor's Remarks</t>
  </si>
  <si>
    <t>Gardens and grounds must be neat and appropriately maintained. Adequate lighting should be available.</t>
  </si>
  <si>
    <t>Floors, Walls and Ceilings</t>
  </si>
  <si>
    <t xml:space="preserve">The premises must have in place a means to summon medical assistance when required. </t>
  </si>
  <si>
    <t>Guests are warmly greeted on arrival and offered a cold towel and drink.</t>
  </si>
  <si>
    <t xml:space="preserve">The phone is answered promptly in a polite and courteous manner.  </t>
  </si>
  <si>
    <t>Guests are warmly greeted and offered a welcoming drink.</t>
  </si>
  <si>
    <t>Staff/Owner are well-trained, offer a friendly welcome and are available for assistance. They are able to interact well with guests and can offer information about places to visit.</t>
  </si>
  <si>
    <t>Staff/Owner are friendly, helpful, professional and efficient. Services provided are prompt.</t>
  </si>
  <si>
    <t>Staff/Owner are polite. Willing to help when asked.</t>
  </si>
  <si>
    <t>Fittings &amp; Equipment</t>
  </si>
  <si>
    <t>Cabinetry &amp; Drawers</t>
  </si>
  <si>
    <t>Cabinetry and drawers are well fitted and functional. May be well used.</t>
  </si>
  <si>
    <t>Cabinetry and drawers are well fitted and in good state of maintenane. Doors and drawers open easily and surfaces are easily cleaned and durable.</t>
  </si>
  <si>
    <t>Cabinetry and drawers are well fitted and in very good state of maintenance. Ample space for circulation, surfaces are of high quality material, easily cleaned and durable.</t>
  </si>
  <si>
    <t>Staff Appearance</t>
  </si>
  <si>
    <t>Staff/Owner Attitude</t>
  </si>
  <si>
    <t>Staff/owner are well-groomed, appropriately dressed and with a general smart appearance. Uniforms are smart, well fitted and well pressed.</t>
  </si>
  <si>
    <t xml:space="preserve">Staff/owner are well-groomed. Uniforms are basic, in a good state of repair, clean and neat. </t>
  </si>
  <si>
    <t>Staff/owner are well-groomed. May not necessarily wear uniform.</t>
  </si>
  <si>
    <t>Staff are friendly but not necessarily professional.</t>
  </si>
  <si>
    <t>Staff are polite and courteous, providing good standard of customer care.</t>
  </si>
  <si>
    <t>Unobtrusive, polite and courteous staff providing an excellent standard of customer care.</t>
  </si>
  <si>
    <t>Good quality décor. Reasonable attempt to co-ordinate patterns and colours. Creating a comfortable atmosphere.</t>
  </si>
  <si>
    <t>Local Arts &amp; Craft</t>
  </si>
  <si>
    <t>Public toilets should have appropriate hand washing and drying facilities. For hygienic purposes, liquid soap dispenser and paper towel dispensers or automatic hand dryer are required.</t>
  </si>
  <si>
    <t xml:space="preserve">Very good quality fixtures and fittings. </t>
  </si>
  <si>
    <t xml:space="preserve">Good quality fixtures and fittings.  </t>
  </si>
  <si>
    <t>Standard quality fixtures and fittings.</t>
  </si>
  <si>
    <t>Internet Facilities</t>
  </si>
  <si>
    <t>Wi-Fi is available throughout the premises with applicable rates displayed.</t>
  </si>
  <si>
    <t>Internet Facility is available in a common area, with applicable rates displayed.</t>
  </si>
  <si>
    <t>A pre-paid card to access internet is available upon guest request with applicable rates communicated.</t>
  </si>
  <si>
    <t>Universal Accessibility</t>
  </si>
  <si>
    <t>* Where it is not possible for the hotel to cater to universal accessibility due to its topography, the points under this section will be deducted from the total applicable points.</t>
  </si>
  <si>
    <t>The establishment has made provision to provide a fully fitted universally accessible room. Pathways are level and ramps are provided. Staircases are fitted with safety railings.</t>
  </si>
  <si>
    <t>The establishment can accommodate wheelchair users, however no fully fitted rooms available. Pathways are level and moveable ramps can be provided. Staircases are fitted with safety railings.</t>
  </si>
  <si>
    <t>Responsible Environment &amp; Business Practices</t>
  </si>
  <si>
    <t>MANAGEMENT</t>
  </si>
  <si>
    <r>
      <t>1.</t>
    </r>
    <r>
      <rPr>
        <sz val="7"/>
        <rFont val="Times New Roman"/>
        <family val="1"/>
      </rPr>
      <t xml:space="preserve">       </t>
    </r>
    <r>
      <rPr>
        <sz val="10"/>
        <rFont val="Calibri"/>
        <family val="2"/>
      </rPr>
      <t> </t>
    </r>
  </si>
  <si>
    <t>The premises has a valid certification with any international accreditation body for quality, environmental or hygiene standards (e.g.: ISO, Green Globe, HACCP etc.)</t>
  </si>
  <si>
    <r>
      <t>2.</t>
    </r>
    <r>
      <rPr>
        <sz val="7"/>
        <rFont val="Times New Roman"/>
        <family val="1"/>
      </rPr>
      <t xml:space="preserve">       </t>
    </r>
    <r>
      <rPr>
        <sz val="10"/>
        <rFont val="Calibri"/>
        <family val="2"/>
      </rPr>
      <t> </t>
    </r>
  </si>
  <si>
    <t>The premises has a purchasing policy which favours environmentally friendly products e.g., building materials, capital goods, food, consumables</t>
  </si>
  <si>
    <t>WASTE</t>
  </si>
  <si>
    <r>
      <t>3.</t>
    </r>
    <r>
      <rPr>
        <sz val="7"/>
        <rFont val="Times New Roman"/>
        <family val="1"/>
      </rPr>
      <t xml:space="preserve">       </t>
    </r>
    <r>
      <rPr>
        <sz val="10"/>
        <rFont val="Calibri"/>
        <family val="2"/>
      </rPr>
      <t> </t>
    </r>
  </si>
  <si>
    <t>Green Waste is composted</t>
  </si>
  <si>
    <r>
      <t>4.</t>
    </r>
    <r>
      <rPr>
        <sz val="7"/>
        <rFont val="Times New Roman"/>
        <family val="1"/>
      </rPr>
      <t xml:space="preserve">       </t>
    </r>
    <r>
      <rPr>
        <sz val="10"/>
        <rFont val="Calibri"/>
        <family val="2"/>
      </rPr>
      <t> </t>
    </r>
  </si>
  <si>
    <t>The premises has an established recycling programme</t>
  </si>
  <si>
    <r>
      <t>5.</t>
    </r>
    <r>
      <rPr>
        <sz val="7"/>
        <rFont val="Times New Roman"/>
        <family val="1"/>
      </rPr>
      <t xml:space="preserve">       </t>
    </r>
    <r>
      <rPr>
        <sz val="10"/>
        <rFont val="Calibri"/>
        <family val="2"/>
      </rPr>
      <t> </t>
    </r>
  </si>
  <si>
    <t xml:space="preserve">Guest amenities (e.g. Soap, shampoo, and lotion) are provided from a bulk dispenser or compostable/recycled bottle or in other sustainable packaging </t>
  </si>
  <si>
    <r>
      <t>6.</t>
    </r>
    <r>
      <rPr>
        <sz val="7"/>
        <rFont val="Times New Roman"/>
        <family val="1"/>
      </rPr>
      <t xml:space="preserve">       </t>
    </r>
    <r>
      <rPr>
        <sz val="10"/>
        <rFont val="Calibri"/>
        <family val="2"/>
      </rPr>
      <t> </t>
    </r>
  </si>
  <si>
    <t>At least two commonly used cleaning agents are organic or bio-degradable</t>
  </si>
  <si>
    <r>
      <t>7.</t>
    </r>
    <r>
      <rPr>
        <sz val="7"/>
        <rFont val="Times New Roman"/>
        <family val="1"/>
      </rPr>
      <t xml:space="preserve">       </t>
    </r>
    <r>
      <rPr>
        <sz val="10"/>
        <rFont val="Calibri"/>
        <family val="2"/>
      </rPr>
      <t> </t>
    </r>
  </si>
  <si>
    <t>Beach showers and outside drains not connected to grey water systems post notice instructing guests and staff not to use shampoos and soaps or dispose of chemicals</t>
  </si>
  <si>
    <t>WATER</t>
  </si>
  <si>
    <r>
      <t>8.</t>
    </r>
    <r>
      <rPr>
        <sz val="7"/>
        <rFont val="Times New Roman"/>
        <family val="1"/>
      </rPr>
      <t xml:space="preserve">       </t>
    </r>
    <r>
      <rPr>
        <sz val="10"/>
        <rFont val="Calibri"/>
        <family val="2"/>
      </rPr>
      <t> </t>
    </r>
  </si>
  <si>
    <t>The premises monitors usage of waste, water and energy with the aim to reduce consumption over time</t>
  </si>
  <si>
    <r>
      <t>9.</t>
    </r>
    <r>
      <rPr>
        <sz val="7"/>
        <rFont val="Times New Roman"/>
        <family val="1"/>
      </rPr>
      <t xml:space="preserve">       </t>
    </r>
    <r>
      <rPr>
        <sz val="10"/>
        <rFont val="Calibri"/>
        <family val="2"/>
      </rPr>
      <t> </t>
    </r>
  </si>
  <si>
    <t xml:space="preserve">Regular checks for visible leaks from taps and toilets are done and reported </t>
  </si>
  <si>
    <r>
      <t>10.</t>
    </r>
    <r>
      <rPr>
        <sz val="7"/>
        <rFont val="Times New Roman"/>
        <family val="1"/>
      </rPr>
      <t xml:space="preserve">    </t>
    </r>
    <r>
      <rPr>
        <sz val="10"/>
        <rFont val="Calibri"/>
        <family val="2"/>
      </rPr>
      <t> </t>
    </r>
  </si>
  <si>
    <t>Low flow devices are installed in taps and showers</t>
  </si>
  <si>
    <r>
      <t>11.</t>
    </r>
    <r>
      <rPr>
        <sz val="7"/>
        <rFont val="Times New Roman"/>
        <family val="1"/>
      </rPr>
      <t xml:space="preserve">    </t>
    </r>
    <r>
      <rPr>
        <sz val="10"/>
        <rFont val="Calibri"/>
        <family val="2"/>
      </rPr>
      <t> </t>
    </r>
  </si>
  <si>
    <t>Efforts have been taken to reduce water usage in toilets using dual flush, reduced volume cisterns or another effective device</t>
  </si>
  <si>
    <r>
      <t>12.</t>
    </r>
    <r>
      <rPr>
        <sz val="7"/>
        <rFont val="Times New Roman"/>
        <family val="1"/>
      </rPr>
      <t xml:space="preserve">    </t>
    </r>
    <r>
      <rPr>
        <sz val="10"/>
        <rFont val="Calibri"/>
        <family val="2"/>
      </rPr>
      <t> </t>
    </r>
  </si>
  <si>
    <t xml:space="preserve">The premises conducts rainwater harvesting </t>
  </si>
  <si>
    <r>
      <t>13.</t>
    </r>
    <r>
      <rPr>
        <sz val="7"/>
        <rFont val="Times New Roman"/>
        <family val="1"/>
      </rPr>
      <t xml:space="preserve">    </t>
    </r>
    <r>
      <rPr>
        <sz val="10"/>
        <rFont val="Calibri"/>
        <family val="2"/>
      </rPr>
      <t> </t>
    </r>
  </si>
  <si>
    <t>The premises reuses treated grey water.</t>
  </si>
  <si>
    <r>
      <t>14.</t>
    </r>
    <r>
      <rPr>
        <sz val="7"/>
        <rFont val="Times New Roman"/>
        <family val="1"/>
      </rPr>
      <t xml:space="preserve">    </t>
    </r>
    <r>
      <rPr>
        <sz val="10"/>
        <rFont val="Calibri"/>
        <family val="2"/>
      </rPr>
      <t> </t>
    </r>
  </si>
  <si>
    <t>The premises provide bulk water dispensers in public areas</t>
  </si>
  <si>
    <r>
      <t>15.</t>
    </r>
    <r>
      <rPr>
        <sz val="7"/>
        <rFont val="Times New Roman"/>
        <family val="1"/>
      </rPr>
      <t xml:space="preserve">    </t>
    </r>
    <r>
      <rPr>
        <sz val="10"/>
        <rFont val="Calibri"/>
        <family val="2"/>
      </rPr>
      <t> </t>
    </r>
  </si>
  <si>
    <t>The premises provide the guests with the option of deciding when s/he wants the towels and/or the linen to be changed</t>
  </si>
  <si>
    <t>ENERGY</t>
  </si>
  <si>
    <r>
      <t>16.</t>
    </r>
    <r>
      <rPr>
        <sz val="7"/>
        <rFont val="Times New Roman"/>
        <family val="1"/>
      </rPr>
      <t xml:space="preserve">    </t>
    </r>
    <r>
      <rPr>
        <sz val="10"/>
        <rFont val="Calibri"/>
        <family val="2"/>
      </rPr>
      <t> </t>
    </r>
  </si>
  <si>
    <t>Energy saving light bulbs have been installed in areas of the premises</t>
  </si>
  <si>
    <r>
      <t>17.</t>
    </r>
    <r>
      <rPr>
        <sz val="7"/>
        <rFont val="Times New Roman"/>
        <family val="1"/>
      </rPr>
      <t xml:space="preserve">    </t>
    </r>
    <r>
      <rPr>
        <sz val="10"/>
        <rFont val="Calibri"/>
        <family val="2"/>
      </rPr>
      <t> </t>
    </r>
  </si>
  <si>
    <t>Energy-efficient appliances have been installed</t>
  </si>
  <si>
    <r>
      <t>18.</t>
    </r>
    <r>
      <rPr>
        <sz val="7"/>
        <rFont val="Times New Roman"/>
        <family val="1"/>
      </rPr>
      <t xml:space="preserve">    </t>
    </r>
    <r>
      <rPr>
        <sz val="10"/>
        <rFont val="Calibri"/>
        <family val="2"/>
      </rPr>
      <t> </t>
    </r>
  </si>
  <si>
    <r>
      <t>19.</t>
    </r>
    <r>
      <rPr>
        <sz val="7"/>
        <rFont val="Times New Roman"/>
        <family val="1"/>
      </rPr>
      <t xml:space="preserve">    </t>
    </r>
    <r>
      <rPr>
        <sz val="10"/>
        <rFont val="Calibri"/>
        <family val="2"/>
      </rPr>
      <t> </t>
    </r>
  </si>
  <si>
    <t>The premises uses alternative energy supplies (e.g. solar panels, photovoltaic)</t>
  </si>
  <si>
    <r>
      <t>20.</t>
    </r>
    <r>
      <rPr>
        <sz val="7"/>
        <rFont val="Times New Roman"/>
        <family val="1"/>
      </rPr>
      <t xml:space="preserve">    </t>
    </r>
    <r>
      <rPr>
        <sz val="10"/>
        <rFont val="Calibri"/>
        <family val="2"/>
      </rPr>
      <t> </t>
    </r>
  </si>
  <si>
    <r>
      <t>21.</t>
    </r>
    <r>
      <rPr>
        <sz val="7"/>
        <rFont val="Times New Roman"/>
        <family val="1"/>
      </rPr>
      <t xml:space="preserve">    </t>
    </r>
    <r>
      <rPr>
        <sz val="10"/>
        <rFont val="Calibri"/>
        <family val="2"/>
      </rPr>
      <t> </t>
    </r>
  </si>
  <si>
    <t>All air conditioning units have their minimum temperature set at 23 degrees C</t>
  </si>
  <si>
    <t>COMMUNITY INVOLVEMENT</t>
  </si>
  <si>
    <r>
      <t>22.</t>
    </r>
    <r>
      <rPr>
        <sz val="7"/>
        <rFont val="Times New Roman"/>
        <family val="1"/>
      </rPr>
      <t xml:space="preserve">    </t>
    </r>
    <r>
      <rPr>
        <sz val="10"/>
        <rFont val="Calibri"/>
        <family val="2"/>
      </rPr>
      <t> </t>
    </r>
  </si>
  <si>
    <r>
      <t>23.</t>
    </r>
    <r>
      <rPr>
        <sz val="7"/>
        <rFont val="Times New Roman"/>
        <family val="1"/>
      </rPr>
      <t xml:space="preserve">    </t>
    </r>
    <r>
      <rPr>
        <sz val="10"/>
        <rFont val="Calibri"/>
        <family val="2"/>
      </rPr>
      <t> </t>
    </r>
  </si>
  <si>
    <t>The premises supports local community initiatives e.g.; Financial or in-kind donation to community organisation and initiatives; hosting education/school groups on site; donating time to community or charitable organisations donation of products, linen, furniture, food or similar to charitable organisations</t>
  </si>
  <si>
    <t>STAFFING</t>
  </si>
  <si>
    <r>
      <t>25.</t>
    </r>
    <r>
      <rPr>
        <sz val="7"/>
        <rFont val="Times New Roman"/>
        <family val="1"/>
      </rPr>
      <t xml:space="preserve">    </t>
    </r>
    <r>
      <rPr>
        <sz val="10"/>
        <rFont val="Calibri"/>
        <family val="2"/>
      </rPr>
      <t> </t>
    </r>
  </si>
  <si>
    <r>
      <t>26.</t>
    </r>
    <r>
      <rPr>
        <sz val="7"/>
        <rFont val="Times New Roman"/>
        <family val="1"/>
      </rPr>
      <t xml:space="preserve">    </t>
    </r>
    <r>
      <rPr>
        <sz val="10"/>
        <rFont val="Calibri"/>
        <family val="2"/>
      </rPr>
      <t> </t>
    </r>
  </si>
  <si>
    <t>There is a feedback mechanism for employees to place suggestions to improve service or make complaints known in an open and/or anonymous manner</t>
  </si>
  <si>
    <r>
      <t>27.</t>
    </r>
    <r>
      <rPr>
        <sz val="7"/>
        <rFont val="Times New Roman"/>
        <family val="1"/>
      </rPr>
      <t xml:space="preserve">    </t>
    </r>
    <r>
      <rPr>
        <sz val="10"/>
        <rFont val="Calibri"/>
        <family val="2"/>
      </rPr>
      <t> </t>
    </r>
  </si>
  <si>
    <t>There is an award system in place to reward exemplary staff performance</t>
  </si>
  <si>
    <t>CONSERVATION</t>
  </si>
  <si>
    <r>
      <t>28.</t>
    </r>
    <r>
      <rPr>
        <sz val="7"/>
        <rFont val="Times New Roman"/>
        <family val="1"/>
      </rPr>
      <t xml:space="preserve">    </t>
    </r>
    <r>
      <rPr>
        <sz val="10"/>
        <rFont val="Calibri"/>
        <family val="2"/>
      </rPr>
      <t> </t>
    </r>
  </si>
  <si>
    <t>The premises has a vegetable or fruit garden which supplies produce for the guests and/or staff</t>
  </si>
  <si>
    <t>GUESTS</t>
  </si>
  <si>
    <r>
      <t>29.</t>
    </r>
    <r>
      <rPr>
        <sz val="7"/>
        <rFont val="Times New Roman"/>
        <family val="1"/>
      </rPr>
      <t xml:space="preserve">    </t>
    </r>
    <r>
      <rPr>
        <sz val="10"/>
        <rFont val="Calibri"/>
        <family val="2"/>
      </rPr>
      <t> </t>
    </r>
  </si>
  <si>
    <t>The premises informs guests about: cultural heritage and local traditions, local attractions, protected areas, and endangered species as well as appropriate behaviour code when visiting natural areas, villages, historic, and cultural heritage sites</t>
  </si>
  <si>
    <r>
      <t>30.</t>
    </r>
    <r>
      <rPr>
        <sz val="7"/>
        <rFont val="Times New Roman"/>
        <family val="1"/>
      </rPr>
      <t xml:space="preserve">    </t>
    </r>
    <r>
      <rPr>
        <sz val="10"/>
        <rFont val="Calibri"/>
        <family val="2"/>
      </rPr>
      <t> </t>
    </r>
  </si>
  <si>
    <t>The premises provides guests with information about public transport routes and schedules, where applicable</t>
  </si>
  <si>
    <t>Total</t>
  </si>
  <si>
    <t>* 'A' for Achieved</t>
  </si>
  <si>
    <t>Laundry Services</t>
  </si>
  <si>
    <t xml:space="preserve">Maintenance </t>
  </si>
  <si>
    <t>The establishment employs full time maintenance staff.</t>
  </si>
  <si>
    <t>The establishment employs part-time maintenance staff.</t>
  </si>
  <si>
    <t>Maintenance personel is available on call.</t>
  </si>
  <si>
    <t>Local Creole architecture features prominently. May be modern architecture but blends well into the environment.</t>
  </si>
  <si>
    <r>
      <t>*</t>
    </r>
    <r>
      <rPr>
        <i/>
        <sz val="7"/>
        <color theme="1"/>
        <rFont val="Verdana"/>
        <family val="2"/>
      </rPr>
      <t>Provision of receipt is not applicable where payments are made online/wire transfers or directly with booking agencies.</t>
    </r>
  </si>
  <si>
    <t>Security Measures</t>
  </si>
  <si>
    <t xml:space="preserve">RESULTS </t>
  </si>
  <si>
    <t>Theme</t>
  </si>
  <si>
    <t>Section</t>
  </si>
  <si>
    <t>1. Location, Access &amp; Exterior</t>
  </si>
  <si>
    <t>1.1  Location</t>
  </si>
  <si>
    <t>1.2 Access</t>
  </si>
  <si>
    <t>1.3 Parking</t>
  </si>
  <si>
    <t>1.4 Building Exterior</t>
  </si>
  <si>
    <t>1.5 Building Architecture</t>
  </si>
  <si>
    <t>1.6 Grounds &amp; gardens</t>
  </si>
  <si>
    <t>1.7 Garden Furniture</t>
  </si>
  <si>
    <t>Achieved Score</t>
  </si>
  <si>
    <t>2.1 Security Measures</t>
  </si>
  <si>
    <t>2. Safety &amp; Security</t>
  </si>
  <si>
    <t xml:space="preserve">3. Reception </t>
  </si>
  <si>
    <t>3.1 Reservations &amp; Bookings</t>
  </si>
  <si>
    <t xml:space="preserve">Décor of Reception(Lobby,Welcoming Area) </t>
  </si>
  <si>
    <t>3.2 Website</t>
  </si>
  <si>
    <t>3.3 Décor of  Reception/Lobby/Welcoming Area</t>
  </si>
  <si>
    <t>3.4 Local Arts &amp; Crafts</t>
  </si>
  <si>
    <t>3.5 Reception Service Hours</t>
  </si>
  <si>
    <t>3.6 Telephone</t>
  </si>
  <si>
    <t>3.7 Welcome</t>
  </si>
  <si>
    <t>3.8 Check-In</t>
  </si>
  <si>
    <t>3.9 Porterage</t>
  </si>
  <si>
    <t>3.10 Check Out</t>
  </si>
  <si>
    <t>3.11 Luggage Room</t>
  </si>
  <si>
    <t>3.12 Service Delivery at Reception</t>
  </si>
  <si>
    <t>3.13 Guest Feedback</t>
  </si>
  <si>
    <t>4.3 Local Art &amp; Craft</t>
  </si>
  <si>
    <t>4.5 Upholstery</t>
  </si>
  <si>
    <t>4.1 Housekeeping</t>
  </si>
  <si>
    <t xml:space="preserve">M </t>
  </si>
  <si>
    <t>4.6 Floor, Walls &amp; Ceilings</t>
  </si>
  <si>
    <t>5. Guest Bathrooms</t>
  </si>
  <si>
    <t>5.1 Fixtures &amp; Fittings</t>
  </si>
  <si>
    <t>5.2 Bathroom Amenities</t>
  </si>
  <si>
    <t>5.3 Towelling</t>
  </si>
  <si>
    <t>Additional Facilities &amp; Services</t>
  </si>
  <si>
    <t>8. General</t>
  </si>
  <si>
    <t>8.1 Staff Appearance</t>
  </si>
  <si>
    <t>8.2 Staff/Owner Attitude</t>
  </si>
  <si>
    <t>8.3 Public Toilets</t>
  </si>
  <si>
    <t>8.4 Internet Facilities</t>
  </si>
  <si>
    <t>8.5 Laundry Service</t>
  </si>
  <si>
    <t>8.6 Maintenance</t>
  </si>
  <si>
    <t>8.7 Universal Accessibility</t>
  </si>
  <si>
    <t>8.8 Responsible Environment  &amp; Business Practices</t>
  </si>
  <si>
    <t>8.9 Additional Facilities &amp; Services</t>
  </si>
  <si>
    <t>% SCORE</t>
  </si>
  <si>
    <t>SEYCHELLES SECRETS  ASSESSMENT FORM</t>
  </si>
  <si>
    <t xml:space="preserve">NAME OF ESTABLISHMENT  </t>
  </si>
  <si>
    <t>MANAGER</t>
  </si>
  <si>
    <t>CONTACT NUMBER OF MANAGER</t>
  </si>
  <si>
    <t>EMAIL</t>
  </si>
  <si>
    <t>WEBSITE</t>
  </si>
  <si>
    <t xml:space="preserve"> ASSESSOR</t>
  </si>
  <si>
    <t>Signature of Authorised Person:</t>
  </si>
  <si>
    <t>Signature of Assessor:</t>
  </si>
  <si>
    <t xml:space="preserve">DATE </t>
  </si>
  <si>
    <t>Final Grade</t>
  </si>
  <si>
    <t>Score Indication</t>
  </si>
  <si>
    <t>Ungraded</t>
  </si>
  <si>
    <t>Seychelles Secrets Bronze</t>
  </si>
  <si>
    <t>Seychelles Secrets Silver</t>
  </si>
  <si>
    <t>Seychelles Secrets Gold</t>
  </si>
  <si>
    <t>66%-100%</t>
  </si>
  <si>
    <t>50%-65%</t>
  </si>
  <si>
    <t>35%-49%</t>
  </si>
  <si>
    <t>SUSTAINABLE PRACTICES</t>
  </si>
  <si>
    <t>The premises has a programme in place to purchase directly from local suppliers e.g. fruit, vegetable, fish</t>
  </si>
  <si>
    <r>
      <rPr>
        <b/>
        <sz val="7.5"/>
        <color theme="1"/>
        <rFont val="Verdana"/>
        <family val="2"/>
      </rPr>
      <t>Reception Service Hours</t>
    </r>
    <r>
      <rPr>
        <sz val="7.5"/>
        <color theme="1"/>
        <rFont val="Verdana"/>
        <family val="2"/>
      </rPr>
      <t xml:space="preserve"> </t>
    </r>
  </si>
  <si>
    <r>
      <t xml:space="preserve">Establishment is engaged and aware of sustainability issues and is implementing </t>
    </r>
    <r>
      <rPr>
        <b/>
        <sz val="7.5"/>
        <color theme="1"/>
        <rFont val="Verdana"/>
        <family val="2"/>
      </rPr>
      <t xml:space="preserve">fifteen </t>
    </r>
    <r>
      <rPr>
        <sz val="7.5"/>
        <color theme="1"/>
        <rFont val="Verdana"/>
        <family val="2"/>
      </rPr>
      <t>of the sustainable practices stipulated in Annex 1.</t>
    </r>
  </si>
  <si>
    <r>
      <t xml:space="preserve">Establishment is engaged and aware of sustainability issues and is implementing </t>
    </r>
    <r>
      <rPr>
        <b/>
        <sz val="7.5"/>
        <color theme="1"/>
        <rFont val="Verdana"/>
        <family val="2"/>
      </rPr>
      <t>ten</t>
    </r>
    <r>
      <rPr>
        <sz val="7.5"/>
        <color theme="1"/>
        <rFont val="Verdana"/>
        <family val="2"/>
      </rPr>
      <t xml:space="preserve"> of the sustainable practices stipulated in Annex 1.</t>
    </r>
  </si>
  <si>
    <r>
      <t xml:space="preserve">Establishment is engaged and aware of sustainability issues and is implementing </t>
    </r>
    <r>
      <rPr>
        <b/>
        <sz val="7.5"/>
        <color theme="1"/>
        <rFont val="Verdana"/>
        <family val="2"/>
      </rPr>
      <t>five</t>
    </r>
    <r>
      <rPr>
        <sz val="7.5"/>
        <color theme="1"/>
        <rFont val="Verdana"/>
        <family val="2"/>
      </rPr>
      <t xml:space="preserve"> of the sustainable practices stipulated in Annex 1.</t>
    </r>
  </si>
  <si>
    <r>
      <t>The hotel offers at least</t>
    </r>
    <r>
      <rPr>
        <b/>
        <sz val="7.5"/>
        <color theme="1"/>
        <rFont val="Verdana"/>
        <family val="2"/>
      </rPr>
      <t xml:space="preserve"> three</t>
    </r>
    <r>
      <rPr>
        <sz val="7.5"/>
        <color theme="1"/>
        <rFont val="Verdana"/>
        <family val="2"/>
      </rPr>
      <t xml:space="preserve"> facilities from the above mentioned list.</t>
    </r>
  </si>
  <si>
    <r>
      <t xml:space="preserve">The hotel offers at least </t>
    </r>
    <r>
      <rPr>
        <b/>
        <sz val="7.5"/>
        <color theme="1"/>
        <rFont val="Verdana"/>
        <family val="2"/>
      </rPr>
      <t>two</t>
    </r>
    <r>
      <rPr>
        <sz val="7.5"/>
        <color theme="1"/>
        <rFont val="Verdana"/>
        <family val="2"/>
      </rPr>
      <t xml:space="preserve"> facilities from the above mentioned list.</t>
    </r>
  </si>
  <si>
    <t>More than three hangers of basic quality are provided per person.</t>
  </si>
  <si>
    <t>Appropriate security system in place with alarm system and video surveillance.</t>
  </si>
  <si>
    <t>Reception is serviced for a minimum of 10 hours. A means of summoning assistance should be available at unattended times.</t>
  </si>
  <si>
    <t>Reception is serviced for a minimum of 12 hours. A means of summoning assistance should be available at unattended times</t>
  </si>
  <si>
    <t>Linen is of basic quality. May be coarse to touch.</t>
  </si>
  <si>
    <t>Bed linen is of increased thread count, tightly woven, crisp and soft to the touch. Additional bed decorations such as cushions, runners and/or bolsters.</t>
  </si>
  <si>
    <t xml:space="preserve">Bed linen is of average thread count, closely woven and smooth to touch. </t>
  </si>
  <si>
    <t>An emergency evacuation plan must be available and displayed on the door.</t>
  </si>
  <si>
    <t>Assembly point in the event of an emergency must be clearly marked.</t>
  </si>
  <si>
    <t>A First Aid Box must be available at the premises. Additionally self catering businesses offering breakfast must have an  additional first aid kit at the breakfast kitchen.</t>
  </si>
  <si>
    <t>* The points under this section will be deducted from the total applicable points for self catering business below 4 units which are not required to provide a reception.</t>
  </si>
  <si>
    <t>Décor</t>
  </si>
  <si>
    <t>GUEST UNIT</t>
  </si>
  <si>
    <t xml:space="preserve">Living/Dining Furniture </t>
  </si>
  <si>
    <t>KITCHENETTE</t>
  </si>
  <si>
    <t>All guest units should be maintained at satisfactory standards of cleanliness. Units should be cleaned daily.</t>
  </si>
  <si>
    <t>Bedroom furniture must include one double bed or two single beds, wardrobe, dresser with mirror and stool, and two bedside tables/lockers. Beside light should be available per person for reading purposes.</t>
  </si>
  <si>
    <t>Amenities</t>
  </si>
  <si>
    <t>The following amenities must be provided; information kit, do not disturb sign, waste bin with liner, emergency light or flashlight.</t>
  </si>
  <si>
    <t>A minimum of 4 of the listed amenities are available; extra pillows, ironing board, television, insect repellent, radio/alarm clock, umbrella</t>
  </si>
  <si>
    <t>A minimum of 3 amenities from the above list are available.</t>
  </si>
  <si>
    <t>Kitchenette must be equipped with refridgerator/freezer, cooker, tea/coffee making facilities, appropriate crockery &amp; cutlery, cookware.</t>
  </si>
  <si>
    <t>Crockery, Cutlery, Cookware &amp; Glassware</t>
  </si>
  <si>
    <t xml:space="preserve">A wide range of very good quality  crockery, cutlery, cookware and glassware is available and in excellent condition. </t>
  </si>
  <si>
    <t>A good range of matching good quality crockery, cutlery, cookware and glassware is available.</t>
  </si>
  <si>
    <t>Provision of standard crockery, cutlery, cookware and glassware. Can be a mix of styles but in good condition.</t>
  </si>
  <si>
    <t>Starter Pack</t>
  </si>
  <si>
    <t>Basic starter pack including tea/coffee, milk, sugar, bread, butter &amp; jam.</t>
  </si>
  <si>
    <t xml:space="preserve">Starter pack includes tea/coffee, milk, sugar, bread, butter, jam and eggs . </t>
  </si>
  <si>
    <t xml:space="preserve">Starter pack includes tea/coffee, milk, sugar, bread, butter, jam, eggs, cheese and fruits. </t>
  </si>
  <si>
    <r>
      <t>*</t>
    </r>
    <r>
      <rPr>
        <sz val="7.5"/>
        <color theme="1"/>
        <rFont val="Verdana"/>
        <family val="2"/>
      </rPr>
      <t xml:space="preserve"> Starter pack can be provided at a cost.</t>
    </r>
  </si>
  <si>
    <t xml:space="preserve">Fittings and equipment are in good working condition. </t>
  </si>
  <si>
    <t>Fittings and equipment are of good quality and in good state of repair.</t>
  </si>
  <si>
    <t>Fittings and equipment are of very good quality and in very good state of repair. Additional equipment are available.</t>
  </si>
  <si>
    <t>* The points under this section will be deducted from the total applicable points for self catering business below 4 units which are not required to provide a public toilet.</t>
  </si>
  <si>
    <t>Washing machine are made available in each unit. Iron and ironing board are available on request.</t>
  </si>
  <si>
    <t>Washing machine, iron and ironing board are available in each unit. Additionally staff can provide laundry assistance on request.</t>
  </si>
  <si>
    <t>Communal washing machines are available.</t>
  </si>
  <si>
    <r>
      <t xml:space="preserve">The hotel offers at least </t>
    </r>
    <r>
      <rPr>
        <b/>
        <sz val="7.5"/>
        <color theme="1"/>
        <rFont val="Verdana"/>
        <family val="2"/>
      </rPr>
      <t>four</t>
    </r>
    <r>
      <rPr>
        <sz val="7.5"/>
        <color theme="1"/>
        <rFont val="Verdana"/>
        <family val="2"/>
      </rPr>
      <t xml:space="preserve"> of additional facilities amongst the following; Breakfast facilities, Wellness Services, Swimming Pool, Child Minding Services, Excursion booking, Non-motorable watersports, Gift Shop, Wedding Planning, Currency Exchange, Taxi/ Car Hire Booking</t>
    </r>
  </si>
  <si>
    <t>Electric equipment is turned off (not on standby) when guest room is not occupied.</t>
  </si>
  <si>
    <t xml:space="preserve">The premises provide fans as an alternative to air-conditioning in guestrooms </t>
  </si>
  <si>
    <t>Suitable protective clothing and shoes are provided for cleaning, and garden staff</t>
  </si>
  <si>
    <t>0%-3%</t>
  </si>
  <si>
    <t>4.2 Décor</t>
  </si>
  <si>
    <t>4. Guest Units</t>
  </si>
  <si>
    <t>4.4 Living/Dining Furniture</t>
  </si>
  <si>
    <t>4.7 Bedroom Furniture</t>
  </si>
  <si>
    <t>4.8 Bedding &amp; Linen</t>
  </si>
  <si>
    <t>4.9 Hangers</t>
  </si>
  <si>
    <t>4.10 Amenities</t>
  </si>
  <si>
    <t>6. Kitchenette</t>
  </si>
  <si>
    <t>6.1 Kitchenette</t>
  </si>
  <si>
    <t>6.2 Crockery, Cutlery, Cookware &amp; Glassware</t>
  </si>
  <si>
    <t>6.3 Starter Pack</t>
  </si>
  <si>
    <t>6.4 Fittings &amp; Equipment</t>
  </si>
  <si>
    <t>6.5 Cabinetry &amp; Drawers</t>
  </si>
  <si>
    <t>7. General</t>
  </si>
  <si>
    <t>7.1 Staff Appearance</t>
  </si>
  <si>
    <t>7.2 Staff/Owner Attitude</t>
  </si>
  <si>
    <t>7.3 Public Toilets</t>
  </si>
  <si>
    <t>7.4 Internet Facilities</t>
  </si>
  <si>
    <t>7.5 Laundry Service</t>
  </si>
  <si>
    <t>7.6 Maintenance</t>
  </si>
  <si>
    <t>7.7 Universal Accessibility</t>
  </si>
  <si>
    <t>7.8 Responsible Environment  &amp; Business Practices</t>
  </si>
  <si>
    <t>7.9 Additional Facilities &amp; Services</t>
  </si>
  <si>
    <t>0%-33%</t>
  </si>
  <si>
    <t>34%-49%</t>
  </si>
  <si>
    <t>*Parking is not applicable for premises on Cerf, Silhouette. The points under this section will be therefore deducted from total applicabe points for these premises.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</si>
</sst>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1"/>
      <color theme="1"/>
      <name val="Calibri"/>
      <family val="2"/>
      <scheme val="minor"/>
    </font>
    <font>
      <b/>
      <sz val="11"/>
      <color theme="1"/>
      <name val="Calibri"/>
      <family val="2"/>
      <scheme val="minor"/>
    </font>
    <font>
      <sz val="10"/>
      <color theme="1"/>
      <name val="Verdana"/>
      <family val="2"/>
    </font>
    <font>
      <b/>
      <sz val="10"/>
      <color theme="1"/>
      <name val="Verdana"/>
      <family val="2"/>
    </font>
    <font>
      <sz val="10"/>
      <name val="Verdana"/>
      <family val="2"/>
    </font>
    <font>
      <b/>
      <sz val="10"/>
      <name val="Verdana"/>
      <family val="2"/>
    </font>
    <font>
      <sz val="9"/>
      <color theme="1"/>
      <name val="Verdana"/>
      <family val="2"/>
    </font>
    <font>
      <b/>
      <sz val="9"/>
      <color theme="1"/>
      <name val="Verdana"/>
      <family val="2"/>
    </font>
    <font>
      <b/>
      <sz val="9"/>
      <name val="Verdana"/>
      <family val="2"/>
    </font>
    <font>
      <sz val="8"/>
      <color theme="1"/>
      <name val="Verdana"/>
      <family val="2"/>
    </font>
    <font>
      <sz val="10"/>
      <name val="Calibri"/>
      <family val="2"/>
    </font>
    <font>
      <sz val="7"/>
      <name val="Times New Roman"/>
      <family val="1"/>
    </font>
    <font>
      <b/>
      <sz val="8.5"/>
      <color theme="0"/>
      <name val="Verdana"/>
      <family val="2"/>
    </font>
    <font>
      <sz val="8.5"/>
      <color theme="1"/>
      <name val="Verdana"/>
      <family val="2"/>
    </font>
    <font>
      <sz val="8.5"/>
      <name val="Verdana"/>
      <family val="2"/>
    </font>
    <font>
      <b/>
      <sz val="8.5"/>
      <name val="Verdana"/>
      <family val="2"/>
    </font>
    <font>
      <sz val="8.5"/>
      <color theme="0"/>
      <name val="Verdana"/>
      <family val="2"/>
    </font>
    <font>
      <sz val="7"/>
      <color theme="1"/>
      <name val="Verdana"/>
      <family val="2"/>
    </font>
    <font>
      <i/>
      <sz val="7"/>
      <color theme="1"/>
      <name val="Verdana"/>
      <family val="2"/>
    </font>
    <font>
      <b/>
      <sz val="8"/>
      <color theme="1"/>
      <name val="Verdana"/>
      <family val="2"/>
    </font>
    <font>
      <b/>
      <sz val="16"/>
      <color theme="6" tint="-0.249977111117893"/>
      <name val="Verdana"/>
      <family val="2"/>
    </font>
    <font>
      <b/>
      <sz val="11"/>
      <color theme="1"/>
      <name val="Verdana"/>
      <family val="2"/>
    </font>
    <font>
      <b/>
      <sz val="8"/>
      <name val="Verdana"/>
      <family val="2"/>
    </font>
    <font>
      <b/>
      <i/>
      <sz val="10"/>
      <color theme="1"/>
      <name val="Verdana"/>
      <family val="2"/>
    </font>
    <font>
      <b/>
      <i/>
      <sz val="11"/>
      <color theme="1"/>
      <name val="Calibri"/>
      <family val="2"/>
      <scheme val="minor"/>
    </font>
    <font>
      <b/>
      <i/>
      <sz val="12"/>
      <color theme="1"/>
      <name val="Calibri"/>
      <family val="2"/>
      <scheme val="minor"/>
    </font>
    <font>
      <b/>
      <sz val="7.5"/>
      <color theme="0"/>
      <name val="Verdana"/>
      <family val="2"/>
    </font>
    <font>
      <b/>
      <sz val="7.5"/>
      <color theme="1"/>
      <name val="Verdana"/>
      <family val="2"/>
    </font>
    <font>
      <sz val="7.5"/>
      <color theme="1"/>
      <name val="Verdana"/>
      <family val="2"/>
    </font>
    <font>
      <sz val="7.5"/>
      <name val="Verdana"/>
      <family val="2"/>
    </font>
    <font>
      <b/>
      <sz val="7.5"/>
      <name val="Verdana"/>
      <family val="2"/>
    </font>
    <font>
      <sz val="7.5"/>
      <color theme="0"/>
      <name val="Verdana"/>
      <family val="2"/>
    </font>
  </fonts>
  <fills count="12">
    <fill>
      <patternFill patternType="none"/>
    </fill>
    <fill>
      <patternFill patternType="gray125"/>
    </fill>
    <fill>
      <patternFill patternType="solid">
        <fgColor theme="5" tint="-0.249977111117893"/>
        <bgColor indexed="64"/>
      </patternFill>
    </fill>
    <fill>
      <patternFill patternType="solid">
        <fgColor theme="0"/>
        <bgColor indexed="64"/>
      </patternFill>
    </fill>
    <fill>
      <patternFill patternType="solid">
        <fgColor rgb="FF00B050"/>
        <bgColor indexed="64"/>
      </patternFill>
    </fill>
    <fill>
      <patternFill patternType="solid">
        <fgColor theme="9" tint="-0.249977111117893"/>
        <bgColor indexed="64"/>
      </patternFill>
    </fill>
    <fill>
      <patternFill patternType="solid">
        <fgColor theme="7"/>
        <bgColor indexed="64"/>
      </patternFill>
    </fill>
    <fill>
      <patternFill patternType="solid">
        <fgColor rgb="FFFF0000"/>
        <bgColor indexed="64"/>
      </patternFill>
    </fill>
    <fill>
      <patternFill patternType="solid">
        <fgColor theme="9" tint="0.39997558519241921"/>
        <bgColor indexed="64"/>
      </patternFill>
    </fill>
    <fill>
      <patternFill patternType="solid">
        <fgColor theme="8"/>
        <bgColor indexed="64"/>
      </patternFill>
    </fill>
    <fill>
      <patternFill patternType="solid">
        <fgColor rgb="FF00B0F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93">
    <xf numFmtId="0" fontId="0" fillId="0" borderId="0" xfId="0"/>
    <xf numFmtId="0" fontId="0" fillId="0" borderId="0" xfId="0" applyAlignment="1">
      <alignment horizontal="center"/>
    </xf>
    <xf numFmtId="0" fontId="0" fillId="0" borderId="1" xfId="0" applyBorder="1"/>
    <xf numFmtId="0" fontId="1" fillId="0" borderId="1" xfId="0" applyFont="1" applyBorder="1" applyAlignment="1">
      <alignment horizontal="center"/>
    </xf>
    <xf numFmtId="0" fontId="0" fillId="0" borderId="0" xfId="0" applyAlignment="1">
      <alignment horizontal="lef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center"/>
    </xf>
    <xf numFmtId="0" fontId="7"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right" vertical="center" wrapText="1"/>
    </xf>
    <xf numFmtId="0" fontId="0" fillId="0" borderId="0" xfId="0"/>
    <xf numFmtId="0" fontId="13" fillId="0" borderId="0" xfId="0" applyFont="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vertical="center" wrapText="1"/>
    </xf>
    <xf numFmtId="0" fontId="13" fillId="0" borderId="3" xfId="0" applyFont="1" applyBorder="1" applyAlignment="1">
      <alignment vertical="center"/>
    </xf>
    <xf numFmtId="0" fontId="13" fillId="0" borderId="5" xfId="0" applyFont="1" applyBorder="1" applyAlignment="1">
      <alignment vertical="center"/>
    </xf>
    <xf numFmtId="0" fontId="13" fillId="0" borderId="0" xfId="0" applyFont="1" applyAlignment="1">
      <alignment horizontal="justify"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3" fillId="0" borderId="0" xfId="0" applyFont="1" applyFill="1" applyAlignment="1">
      <alignment vertical="center"/>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4" fillId="0" borderId="0" xfId="0" applyFont="1" applyFill="1" applyAlignment="1">
      <alignment vertical="center"/>
    </xf>
    <xf numFmtId="0" fontId="17" fillId="0" borderId="1" xfId="0" applyFont="1" applyBorder="1" applyAlignment="1">
      <alignment horizontal="left" vertical="center" wrapText="1"/>
    </xf>
    <xf numFmtId="0" fontId="16" fillId="0"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9" fillId="0" borderId="1" xfId="0" applyFont="1" applyBorder="1" applyAlignment="1">
      <alignment vertical="center"/>
    </xf>
    <xf numFmtId="0" fontId="13" fillId="0" borderId="0" xfId="0" applyFont="1" applyBorder="1" applyAlignment="1">
      <alignment vertical="center"/>
    </xf>
    <xf numFmtId="0" fontId="12" fillId="0" borderId="5" xfId="0" applyFont="1" applyFill="1" applyBorder="1" applyAlignment="1">
      <alignment vertical="center" wrapText="1"/>
    </xf>
    <xf numFmtId="0" fontId="12" fillId="0" borderId="5" xfId="0" applyFont="1" applyFill="1" applyBorder="1" applyAlignment="1">
      <alignment horizontal="left" vertical="center" wrapText="1"/>
    </xf>
    <xf numFmtId="0" fontId="17" fillId="0" borderId="1" xfId="0" applyFont="1" applyBorder="1" applyAlignment="1">
      <alignment vertical="center" wrapText="1"/>
    </xf>
    <xf numFmtId="0" fontId="18" fillId="0" borderId="1" xfId="0" applyFont="1" applyBorder="1" applyAlignment="1">
      <alignment vertical="center" wrapText="1"/>
    </xf>
    <xf numFmtId="0" fontId="18" fillId="0" borderId="1" xfId="0" applyFont="1" applyBorder="1" applyAlignment="1">
      <alignment horizontal="left" vertical="center" wrapText="1"/>
    </xf>
    <xf numFmtId="0" fontId="5" fillId="0" borderId="0" xfId="0" applyFont="1" applyAlignment="1">
      <alignment vertical="center"/>
    </xf>
    <xf numFmtId="0" fontId="4" fillId="0" borderId="0" xfId="0" applyFont="1"/>
    <xf numFmtId="0" fontId="5" fillId="0" borderId="0" xfId="0" applyFont="1" applyAlignment="1">
      <alignment horizontal="right"/>
    </xf>
    <xf numFmtId="0" fontId="4" fillId="0" borderId="0" xfId="0" applyFont="1" applyAlignment="1">
      <alignment horizontal="left"/>
    </xf>
    <xf numFmtId="0" fontId="5" fillId="0" borderId="0" xfId="0" applyFont="1" applyAlignment="1">
      <alignment vertical="center" wrapText="1"/>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4" fillId="0" borderId="0" xfId="0" applyFont="1" applyAlignment="1">
      <alignment wrapText="1"/>
    </xf>
    <xf numFmtId="0" fontId="3" fillId="0" borderId="0" xfId="0" applyFont="1" applyAlignment="1">
      <alignment horizontal="center" vertic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20" fillId="0" borderId="0" xfId="0" applyFont="1" applyAlignment="1">
      <alignment wrapText="1"/>
    </xf>
    <xf numFmtId="0" fontId="8" fillId="0" borderId="0" xfId="0" applyFont="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22" fillId="0" borderId="1" xfId="0" applyFont="1" applyBorder="1" applyAlignment="1">
      <alignment horizontal="left" vertical="center" wrapText="1"/>
    </xf>
    <xf numFmtId="0" fontId="19" fillId="0" borderId="6" xfId="0" applyFont="1" applyBorder="1" applyAlignment="1">
      <alignment horizontal="center" vertical="center" wrapText="1"/>
    </xf>
    <xf numFmtId="0" fontId="19" fillId="0" borderId="2" xfId="0" applyFont="1" applyBorder="1" applyAlignment="1">
      <alignment vertical="center" wrapText="1"/>
    </xf>
    <xf numFmtId="0" fontId="9" fillId="0" borderId="1" xfId="0" applyFont="1" applyBorder="1"/>
    <xf numFmtId="0" fontId="9" fillId="0" borderId="0" xfId="0" applyFont="1"/>
    <xf numFmtId="0" fontId="6" fillId="0" borderId="0" xfId="0" applyFont="1" applyAlignment="1">
      <alignment horizontal="left" vertical="center"/>
    </xf>
    <xf numFmtId="0" fontId="6" fillId="0" borderId="0" xfId="0" applyFont="1"/>
    <xf numFmtId="0" fontId="7" fillId="0" borderId="1" xfId="0" applyFont="1" applyBorder="1" applyAlignment="1">
      <alignment horizontal="center" vertical="center" wrapText="1"/>
    </xf>
    <xf numFmtId="0" fontId="6" fillId="0" borderId="0" xfId="0" applyFont="1" applyFill="1"/>
    <xf numFmtId="0" fontId="5" fillId="0" borderId="0" xfId="0" applyFont="1" applyAlignment="1">
      <alignment wrapText="1"/>
    </xf>
    <xf numFmtId="0" fontId="1" fillId="0" borderId="0" xfId="0" applyFont="1" applyAlignment="1">
      <alignment wrapText="1"/>
    </xf>
    <xf numFmtId="0" fontId="3" fillId="0" borderId="1" xfId="0" applyFont="1" applyBorder="1" applyAlignment="1">
      <alignment horizontal="center"/>
    </xf>
    <xf numFmtId="0" fontId="1" fillId="0" borderId="1" xfId="0" applyFont="1" applyBorder="1" applyAlignment="1">
      <alignment wrapText="1"/>
    </xf>
    <xf numFmtId="0" fontId="24" fillId="0" borderId="1" xfId="0" applyFont="1" applyBorder="1"/>
    <xf numFmtId="0" fontId="1" fillId="0" borderId="1" xfId="0" applyFont="1" applyFill="1" applyBorder="1" applyAlignment="1">
      <alignment wrapText="1"/>
    </xf>
    <xf numFmtId="0" fontId="24" fillId="0" borderId="1" xfId="0" applyFont="1" applyFill="1" applyBorder="1"/>
    <xf numFmtId="0" fontId="25" fillId="0" borderId="0" xfId="0" applyFont="1" applyAlignment="1">
      <alignment wrapText="1"/>
    </xf>
    <xf numFmtId="0" fontId="1" fillId="0" borderId="0" xfId="0" applyFont="1"/>
    <xf numFmtId="0" fontId="26" fillId="9" borderId="1" xfId="0" applyFont="1" applyFill="1" applyBorder="1" applyAlignment="1">
      <alignment vertical="center" wrapText="1"/>
    </xf>
    <xf numFmtId="0" fontId="26" fillId="9" borderId="1" xfId="0" applyFont="1" applyFill="1" applyBorder="1" applyAlignment="1">
      <alignment horizontal="center"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27" fillId="0" borderId="1" xfId="0" applyFont="1" applyBorder="1" applyAlignment="1">
      <alignment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29" fillId="0" borderId="1" xfId="0" applyFont="1" applyBorder="1" applyAlignment="1">
      <alignment vertical="center" wrapText="1"/>
    </xf>
    <xf numFmtId="0" fontId="30" fillId="0" borderId="1" xfId="0" applyFont="1" applyBorder="1" applyAlignment="1">
      <alignment horizontal="right" vertical="center" wrapText="1"/>
    </xf>
    <xf numFmtId="0" fontId="27" fillId="0" borderId="1" xfId="0" applyFont="1" applyBorder="1" applyAlignment="1">
      <alignment horizontal="center" vertical="center" wrapText="1"/>
    </xf>
    <xf numFmtId="0" fontId="28" fillId="0" borderId="1" xfId="0" applyFont="1" applyBorder="1" applyAlignment="1">
      <alignment horizontal="right" vertical="center" wrapText="1"/>
    </xf>
    <xf numFmtId="0" fontId="28" fillId="3" borderId="1" xfId="0" applyFont="1" applyFill="1" applyBorder="1" applyAlignment="1">
      <alignment vertical="center" wrapText="1"/>
    </xf>
    <xf numFmtId="0" fontId="28"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1" xfId="0" applyFont="1" applyFill="1" applyBorder="1" applyAlignment="1">
      <alignment vertical="center" wrapText="1"/>
    </xf>
    <xf numFmtId="0" fontId="27"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27"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7" fillId="0" borderId="1" xfId="0" applyFont="1" applyBorder="1" applyAlignment="1">
      <alignment horizontal="right" vertical="center" wrapText="1"/>
    </xf>
    <xf numFmtId="0" fontId="26" fillId="5" borderId="1" xfId="0" applyFont="1" applyFill="1" applyBorder="1" applyAlignment="1">
      <alignment horizontal="left" vertical="center" wrapText="1"/>
    </xf>
    <xf numFmtId="0" fontId="26" fillId="5" borderId="1" xfId="0" applyFont="1" applyFill="1" applyBorder="1" applyAlignment="1">
      <alignment vertical="center" wrapText="1"/>
    </xf>
    <xf numFmtId="0" fontId="26" fillId="5" borderId="1" xfId="0" applyFont="1" applyFill="1" applyBorder="1" applyAlignment="1">
      <alignment horizontal="center" vertical="center" wrapText="1"/>
    </xf>
    <xf numFmtId="0" fontId="28" fillId="0" borderId="1" xfId="0" applyFont="1" applyBorder="1" applyAlignment="1">
      <alignment horizontal="center" vertical="center"/>
    </xf>
    <xf numFmtId="0" fontId="28" fillId="0" borderId="3" xfId="0" applyFont="1" applyBorder="1" applyAlignment="1">
      <alignment horizontal="center" vertical="center" wrapText="1"/>
    </xf>
    <xf numFmtId="0" fontId="28" fillId="0" borderId="1" xfId="0" applyFont="1" applyBorder="1" applyAlignment="1">
      <alignment vertical="center"/>
    </xf>
    <xf numFmtId="0" fontId="27" fillId="0" borderId="1" xfId="0" applyFont="1" applyBorder="1" applyAlignment="1">
      <alignment horizontal="center" vertical="center"/>
    </xf>
    <xf numFmtId="0" fontId="28" fillId="0" borderId="0" xfId="0" applyFont="1" applyAlignment="1">
      <alignment vertical="center"/>
    </xf>
    <xf numFmtId="0" fontId="26" fillId="6" borderId="1" xfId="0" applyFont="1" applyFill="1" applyBorder="1" applyAlignment="1">
      <alignment horizontal="left" vertical="center" wrapText="1"/>
    </xf>
    <xf numFmtId="0" fontId="26" fillId="6" borderId="1" xfId="0" applyFont="1" applyFill="1" applyBorder="1" applyAlignment="1">
      <alignment vertical="center" wrapText="1"/>
    </xf>
    <xf numFmtId="0" fontId="26" fillId="6" borderId="1" xfId="0" applyFont="1" applyFill="1" applyBorder="1" applyAlignment="1">
      <alignment horizontal="center" vertical="center" wrapText="1"/>
    </xf>
    <xf numFmtId="164" fontId="27" fillId="0" borderId="1" xfId="0" applyNumberFormat="1" applyFont="1" applyBorder="1" applyAlignment="1">
      <alignment horizontal="center" vertical="center"/>
    </xf>
    <xf numFmtId="0" fontId="27" fillId="0" borderId="1" xfId="0" applyFont="1" applyBorder="1" applyAlignment="1">
      <alignment vertical="center"/>
    </xf>
    <xf numFmtId="0" fontId="28" fillId="0" borderId="3" xfId="0" applyFont="1" applyBorder="1" applyAlignment="1">
      <alignment horizontal="center" vertical="center"/>
    </xf>
    <xf numFmtId="0" fontId="28" fillId="0" borderId="3" xfId="0" applyFont="1" applyBorder="1" applyAlignment="1">
      <alignment vertical="center"/>
    </xf>
    <xf numFmtId="0" fontId="27" fillId="0" borderId="3" xfId="0" applyFont="1" applyBorder="1" applyAlignment="1">
      <alignment horizontal="center" vertical="center"/>
    </xf>
    <xf numFmtId="0" fontId="28" fillId="0" borderId="1" xfId="0" applyFont="1" applyBorder="1" applyAlignment="1">
      <alignment horizontal="left" vertical="top" wrapText="1"/>
    </xf>
    <xf numFmtId="0" fontId="28" fillId="0" borderId="0" xfId="0" applyFont="1" applyAlignment="1">
      <alignment vertical="center" wrapText="1"/>
    </xf>
    <xf numFmtId="0" fontId="26" fillId="4" borderId="1" xfId="0" applyFont="1" applyFill="1" applyBorder="1" applyAlignment="1">
      <alignment vertical="center" wrapText="1"/>
    </xf>
    <xf numFmtId="0" fontId="26" fillId="4" borderId="1" xfId="0" applyFont="1" applyFill="1" applyBorder="1" applyAlignment="1">
      <alignment horizontal="center" vertical="center" wrapText="1"/>
    </xf>
    <xf numFmtId="0" fontId="30" fillId="0" borderId="1" xfId="0" applyFont="1" applyFill="1" applyBorder="1" applyAlignment="1">
      <alignment vertical="center" wrapText="1"/>
    </xf>
    <xf numFmtId="0" fontId="29" fillId="0" borderId="1" xfId="0" applyFont="1" applyFill="1" applyBorder="1" applyAlignment="1">
      <alignment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8" fillId="0" borderId="5" xfId="0" applyFont="1" applyBorder="1" applyAlignment="1">
      <alignment vertical="center" wrapText="1"/>
    </xf>
    <xf numFmtId="0" fontId="27" fillId="0" borderId="5" xfId="0" applyFont="1" applyBorder="1" applyAlignment="1">
      <alignment horizontal="center" vertical="center"/>
    </xf>
    <xf numFmtId="0" fontId="26" fillId="7" borderId="1" xfId="0" applyFont="1" applyFill="1" applyBorder="1" applyAlignment="1">
      <alignment vertical="center" wrapText="1"/>
    </xf>
    <xf numFmtId="0" fontId="26" fillId="7" borderId="1" xfId="0" applyFont="1" applyFill="1" applyBorder="1" applyAlignment="1">
      <alignment horizontal="center" vertical="center" wrapText="1"/>
    </xf>
    <xf numFmtId="0" fontId="26" fillId="10" borderId="1" xfId="0" applyFont="1" applyFill="1" applyBorder="1" applyAlignment="1">
      <alignment horizontal="left" vertical="center" wrapText="1"/>
    </xf>
    <xf numFmtId="0" fontId="26" fillId="10" borderId="1" xfId="0" applyFont="1" applyFill="1" applyBorder="1" applyAlignment="1">
      <alignment vertical="center" wrapText="1"/>
    </xf>
    <xf numFmtId="0" fontId="26" fillId="10" borderId="1" xfId="0" applyFont="1" applyFill="1" applyBorder="1" applyAlignment="1">
      <alignment horizontal="center" vertical="center" wrapText="1"/>
    </xf>
    <xf numFmtId="0" fontId="28" fillId="0" borderId="1" xfId="0" applyFont="1" applyBorder="1" applyAlignment="1">
      <alignment horizontal="left" vertical="center" wrapText="1"/>
    </xf>
    <xf numFmtId="0" fontId="28" fillId="0" borderId="0" xfId="0" applyFont="1" applyBorder="1" applyAlignment="1">
      <alignment vertical="center"/>
    </xf>
    <xf numFmtId="0" fontId="27" fillId="0" borderId="0" xfId="0" applyFont="1" applyBorder="1" applyAlignment="1">
      <alignment horizontal="center" vertical="center"/>
    </xf>
    <xf numFmtId="0" fontId="26" fillId="2" borderId="5" xfId="0" applyFont="1" applyFill="1" applyBorder="1" applyAlignment="1">
      <alignment vertical="center" wrapText="1"/>
    </xf>
    <xf numFmtId="0" fontId="26" fillId="2" borderId="5" xfId="0" applyFont="1" applyFill="1" applyBorder="1" applyAlignment="1">
      <alignment horizontal="center" vertical="center" wrapText="1"/>
    </xf>
    <xf numFmtId="0" fontId="26" fillId="0" borderId="5" xfId="0" applyFont="1" applyFill="1" applyBorder="1" applyAlignment="1">
      <alignment vertical="center" wrapText="1"/>
    </xf>
    <xf numFmtId="0" fontId="26" fillId="0" borderId="5" xfId="0" applyFont="1" applyFill="1" applyBorder="1" applyAlignment="1">
      <alignment horizontal="center" vertical="center" wrapText="1"/>
    </xf>
    <xf numFmtId="0" fontId="28" fillId="0" borderId="0" xfId="0" applyFont="1" applyBorder="1" applyAlignment="1">
      <alignment horizontal="center" vertical="center"/>
    </xf>
    <xf numFmtId="0" fontId="28" fillId="0" borderId="0" xfId="0" applyFont="1" applyAlignment="1">
      <alignment horizontal="center" vertical="center"/>
    </xf>
    <xf numFmtId="0" fontId="26" fillId="9" borderId="1" xfId="0" applyFont="1" applyFill="1" applyBorder="1" applyAlignment="1">
      <alignment horizontal="left" vertical="center" wrapText="1"/>
    </xf>
    <xf numFmtId="0" fontId="26" fillId="9" borderId="2" xfId="0" applyFont="1" applyFill="1" applyBorder="1" applyAlignment="1">
      <alignment horizontal="center" vertical="center" wrapText="1"/>
    </xf>
    <xf numFmtId="0" fontId="31" fillId="5" borderId="1" xfId="0" applyFont="1" applyFill="1" applyBorder="1" applyAlignment="1">
      <alignment horizontal="left" vertical="center" wrapText="1"/>
    </xf>
    <xf numFmtId="0" fontId="31" fillId="6" borderId="1" xfId="0" applyFont="1" applyFill="1" applyBorder="1" applyAlignment="1">
      <alignment horizontal="left" vertical="center" wrapText="1"/>
    </xf>
    <xf numFmtId="0" fontId="26" fillId="4" borderId="1" xfId="0" applyFont="1" applyFill="1" applyBorder="1" applyAlignment="1">
      <alignment horizontal="left" vertical="center" wrapText="1"/>
    </xf>
    <xf numFmtId="0" fontId="26" fillId="7" borderId="1" xfId="0" applyFont="1" applyFill="1" applyBorder="1" applyAlignment="1">
      <alignment horizontal="left" vertical="center" wrapText="1"/>
    </xf>
    <xf numFmtId="0" fontId="26" fillId="2" borderId="5" xfId="0" applyFont="1" applyFill="1" applyBorder="1" applyAlignment="1">
      <alignment horizontal="left" vertical="center" wrapText="1"/>
    </xf>
    <xf numFmtId="164" fontId="30" fillId="0" borderId="1" xfId="0" applyNumberFormat="1" applyFont="1" applyBorder="1" applyAlignment="1">
      <alignment horizontal="center" vertical="center"/>
    </xf>
    <xf numFmtId="164" fontId="30" fillId="0" borderId="5" xfId="0" applyNumberFormat="1" applyFont="1" applyBorder="1" applyAlignment="1">
      <alignment horizontal="center" vertical="center"/>
    </xf>
    <xf numFmtId="0" fontId="26" fillId="7" borderId="2" xfId="0" applyFont="1" applyFill="1" applyBorder="1" applyAlignment="1">
      <alignment horizontal="center" vertical="center" wrapText="1"/>
    </xf>
    <xf numFmtId="164" fontId="27" fillId="0" borderId="0" xfId="0" applyNumberFormat="1" applyFont="1" applyBorder="1" applyAlignment="1">
      <alignment horizontal="center" vertical="center"/>
    </xf>
    <xf numFmtId="0" fontId="26" fillId="2" borderId="1" xfId="0" applyFont="1" applyFill="1" applyBorder="1" applyAlignment="1">
      <alignment horizontal="center" vertical="center" wrapText="1"/>
    </xf>
    <xf numFmtId="164" fontId="27" fillId="0" borderId="0" xfId="0" applyNumberFormat="1" applyFont="1" applyAlignment="1">
      <alignment horizontal="center" vertical="center"/>
    </xf>
    <xf numFmtId="164" fontId="27" fillId="0" borderId="3" xfId="0" applyNumberFormat="1" applyFont="1" applyBorder="1" applyAlignment="1">
      <alignment horizontal="center" vertical="center"/>
    </xf>
    <xf numFmtId="0" fontId="28" fillId="0" borderId="1" xfId="0" applyFont="1" applyBorder="1" applyAlignment="1">
      <alignment horizontal="center" vertical="center"/>
    </xf>
    <xf numFmtId="0" fontId="27" fillId="0" borderId="3" xfId="0" applyFont="1" applyBorder="1" applyAlignment="1">
      <alignment horizontal="center" vertical="center"/>
    </xf>
    <xf numFmtId="0" fontId="4" fillId="11" borderId="0" xfId="0" applyFont="1" applyFill="1" applyAlignment="1">
      <alignment wrapText="1"/>
    </xf>
    <xf numFmtId="0" fontId="2" fillId="11" borderId="0" xfId="0" applyFont="1" applyFill="1" applyAlignment="1">
      <alignment horizontal="center"/>
    </xf>
    <xf numFmtId="0" fontId="4" fillId="11" borderId="0" xfId="0" applyFont="1" applyFill="1"/>
    <xf numFmtId="0" fontId="4" fillId="11" borderId="0" xfId="0" applyFont="1" applyFill="1" applyAlignment="1">
      <alignment horizontal="left"/>
    </xf>
    <xf numFmtId="0" fontId="0" fillId="11" borderId="0" xfId="0" applyFill="1" applyAlignment="1">
      <alignment horizontal="left"/>
    </xf>
    <xf numFmtId="164" fontId="30" fillId="0" borderId="1" xfId="0" applyNumberFormat="1" applyFont="1" applyBorder="1" applyAlignment="1">
      <alignment horizontal="center" vertical="center"/>
    </xf>
    <xf numFmtId="0" fontId="30" fillId="0" borderId="4"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8" fillId="0" borderId="0" xfId="0" applyFont="1" applyFill="1" applyAlignment="1">
      <alignment vertical="center"/>
    </xf>
    <xf numFmtId="164" fontId="27" fillId="0" borderId="1" xfId="0" applyNumberFormat="1" applyFont="1" applyBorder="1" applyAlignment="1">
      <alignment horizontal="center" vertical="center"/>
    </xf>
    <xf numFmtId="0" fontId="23" fillId="0" borderId="1" xfId="0" applyFont="1" applyFill="1" applyBorder="1" applyAlignment="1">
      <alignment horizontal="center" vertical="center" wrapText="1"/>
    </xf>
    <xf numFmtId="0" fontId="9" fillId="0" borderId="6" xfId="0" applyFont="1" applyBorder="1" applyAlignment="1">
      <alignment horizontal="center"/>
    </xf>
    <xf numFmtId="0" fontId="9" fillId="0" borderId="2" xfId="0" applyFont="1" applyBorder="1" applyAlignment="1">
      <alignment horizont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164" fontId="27" fillId="0" borderId="3" xfId="0" applyNumberFormat="1" applyFont="1" applyBorder="1" applyAlignment="1">
      <alignment horizontal="center" vertical="center"/>
    </xf>
    <xf numFmtId="164" fontId="27" fillId="0" borderId="4" xfId="0" applyNumberFormat="1" applyFont="1" applyBorder="1" applyAlignment="1">
      <alignment horizontal="center" vertical="center"/>
    </xf>
    <xf numFmtId="164" fontId="27" fillId="0" borderId="5" xfId="0" applyNumberFormat="1" applyFont="1" applyBorder="1" applyAlignment="1">
      <alignment horizontal="center" vertical="center"/>
    </xf>
    <xf numFmtId="2" fontId="27" fillId="0" borderId="3" xfId="0" applyNumberFormat="1" applyFont="1" applyBorder="1" applyAlignment="1">
      <alignment horizontal="center" vertical="center"/>
    </xf>
    <xf numFmtId="2" fontId="27" fillId="0" borderId="4" xfId="0" applyNumberFormat="1" applyFont="1" applyBorder="1" applyAlignment="1">
      <alignment horizontal="center" vertical="center"/>
    </xf>
    <xf numFmtId="2" fontId="27" fillId="0" borderId="5" xfId="0" applyNumberFormat="1" applyFont="1" applyBorder="1" applyAlignment="1">
      <alignment horizontal="center" vertical="center"/>
    </xf>
    <xf numFmtId="164" fontId="30" fillId="0" borderId="3" xfId="0" applyNumberFormat="1" applyFont="1" applyBorder="1" applyAlignment="1">
      <alignment horizontal="center" vertical="center"/>
    </xf>
    <xf numFmtId="164" fontId="30" fillId="0" borderId="4" xfId="0" applyNumberFormat="1" applyFont="1" applyBorder="1" applyAlignment="1">
      <alignment horizontal="center" vertical="center"/>
    </xf>
    <xf numFmtId="164" fontId="30" fillId="0" borderId="5" xfId="0" applyNumberFormat="1" applyFont="1" applyBorder="1" applyAlignment="1">
      <alignment horizontal="center" vertical="center"/>
    </xf>
    <xf numFmtId="164" fontId="30" fillId="0" borderId="1" xfId="0" applyNumberFormat="1" applyFont="1" applyBorder="1" applyAlignment="1">
      <alignment horizontal="center" vertical="center"/>
    </xf>
    <xf numFmtId="164" fontId="27" fillId="0" borderId="1" xfId="0" applyNumberFormat="1" applyFont="1" applyBorder="1" applyAlignment="1">
      <alignment horizontal="center" vertical="center"/>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8" fillId="0" borderId="1" xfId="0" applyFont="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8" fillId="0" borderId="1" xfId="0" applyFont="1" applyBorder="1" applyAlignment="1">
      <alignment horizontal="center" vertical="center" wrapText="1"/>
    </xf>
    <xf numFmtId="0" fontId="21" fillId="0" borderId="1" xfId="0" applyFont="1" applyBorder="1" applyAlignment="1">
      <alignment horizontal="center"/>
    </xf>
    <xf numFmtId="0" fontId="2" fillId="0" borderId="1" xfId="0" applyFont="1" applyBorder="1" applyAlignment="1">
      <alignment horizontal="center"/>
    </xf>
    <xf numFmtId="0" fontId="5" fillId="0" borderId="1" xfId="0" applyFont="1" applyBorder="1" applyAlignment="1">
      <alignment horizontal="right"/>
    </xf>
    <xf numFmtId="0" fontId="24" fillId="8" borderId="6"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2" xfId="0" applyFont="1" applyFill="1" applyBorder="1" applyAlignment="1">
      <alignment horizontal="center" vertical="center"/>
    </xf>
    <xf numFmtId="0" fontId="30"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996600"/>
      <color rgb="FF820000"/>
      <color rgb="FF6C0000"/>
      <color rgb="FFE88CBC"/>
      <color rgb="FFA6F0B2"/>
      <color rgb="FFDAB6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308263</xdr:colOff>
      <xdr:row>10</xdr:row>
      <xdr:rowOff>78798</xdr:rowOff>
    </xdr:from>
    <xdr:to>
      <xdr:col>2</xdr:col>
      <xdr:colOff>277090</xdr:colOff>
      <xdr:row>15</xdr:row>
      <xdr:rowOff>67424</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693718" y="4356389"/>
          <a:ext cx="3025486" cy="724649"/>
        </a:xfrm>
        <a:prstGeom prst="rect">
          <a:avLst/>
        </a:prstGeom>
      </xdr:spPr>
    </xdr:pic>
    <xdr:clientData/>
  </xdr:twoCellAnchor>
  <xdr:twoCellAnchor editAs="oneCell">
    <xdr:from>
      <xdr:col>0</xdr:col>
      <xdr:colOff>188595</xdr:colOff>
      <xdr:row>10</xdr:row>
      <xdr:rowOff>180975</xdr:rowOff>
    </xdr:from>
    <xdr:to>
      <xdr:col>0</xdr:col>
      <xdr:colOff>1232535</xdr:colOff>
      <xdr:row>21</xdr:row>
      <xdr:rowOff>17146</xdr:rowOff>
    </xdr:to>
    <xdr:pic>
      <xdr:nvPicPr>
        <xdr:cNvPr id="8" name="Imagen 4" descr="logo_unwto_ppt.jpg">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rcRect/>
        <a:stretch>
          <a:fillRect/>
        </a:stretch>
      </xdr:blipFill>
      <xdr:spPr bwMode="auto">
        <a:xfrm>
          <a:off x="188595" y="4505325"/>
          <a:ext cx="1043940" cy="1493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640773</xdr:colOff>
      <xdr:row>0</xdr:row>
      <xdr:rowOff>0</xdr:rowOff>
    </xdr:from>
    <xdr:to>
      <xdr:col>3</xdr:col>
      <xdr:colOff>1516762</xdr:colOff>
      <xdr:row>0</xdr:row>
      <xdr:rowOff>441614</xdr:rowOff>
    </xdr:to>
    <xdr:pic>
      <xdr:nvPicPr>
        <xdr:cNvPr id="9" name="Picture 8"/>
        <xdr:cNvPicPr>
          <a:picLocks noChangeAspect="1"/>
        </xdr:cNvPicPr>
      </xdr:nvPicPr>
      <xdr:blipFill>
        <a:blip xmlns:r="http://schemas.openxmlformats.org/officeDocument/2006/relationships" r:embed="rId3"/>
        <a:stretch>
          <a:fillRect/>
        </a:stretch>
      </xdr:blipFill>
      <xdr:spPr>
        <a:xfrm>
          <a:off x="6477000" y="0"/>
          <a:ext cx="875989" cy="4416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topLeftCell="B1" zoomScale="110" zoomScaleNormal="130" zoomScalePageLayoutView="110" workbookViewId="0">
      <selection activeCell="D5" sqref="D5"/>
    </sheetView>
  </sheetViews>
  <sheetFormatPr defaultColWidth="9.140625" defaultRowHeight="15" x14ac:dyDescent="0.25"/>
  <cols>
    <col min="1" max="1" width="19.28515625" style="4" customWidth="1"/>
    <col min="2" max="2" width="42.7109375" customWidth="1"/>
    <col min="3" max="3" width="19.42578125" customWidth="1"/>
    <col min="4" max="4" width="49.28515625" customWidth="1"/>
    <col min="5" max="6" width="7.140625" customWidth="1"/>
    <col min="7" max="7" width="40.5703125" customWidth="1"/>
    <col min="8" max="8" width="2.140625" hidden="1" customWidth="1"/>
    <col min="9" max="13" width="3.85546875" customWidth="1"/>
  </cols>
  <sheetData>
    <row r="1" spans="1:4" s="62" customFormat="1" ht="35.25" customHeight="1" x14ac:dyDescent="0.15">
      <c r="A1" s="158" t="s">
        <v>296</v>
      </c>
      <c r="B1" s="158"/>
      <c r="C1" s="158"/>
      <c r="D1" s="158"/>
    </row>
    <row r="2" spans="1:4" s="58" customFormat="1" ht="34.5" customHeight="1" x14ac:dyDescent="0.15">
      <c r="A2" s="51" t="s">
        <v>297</v>
      </c>
      <c r="B2" s="52"/>
      <c r="C2" s="53" t="s">
        <v>305</v>
      </c>
      <c r="D2" s="52"/>
    </row>
    <row r="3" spans="1:4" s="58" customFormat="1" ht="27.75" customHeight="1" x14ac:dyDescent="0.15">
      <c r="A3" s="54" t="s">
        <v>24</v>
      </c>
      <c r="B3" s="52"/>
      <c r="C3" s="53" t="s">
        <v>300</v>
      </c>
      <c r="D3" s="52"/>
    </row>
    <row r="4" spans="1:4" s="58" customFormat="1" ht="27.75" customHeight="1" x14ac:dyDescent="0.15">
      <c r="A4" s="51" t="s">
        <v>18</v>
      </c>
      <c r="B4" s="52"/>
      <c r="C4" s="53" t="s">
        <v>301</v>
      </c>
      <c r="D4" s="52"/>
    </row>
    <row r="5" spans="1:4" s="58" customFormat="1" ht="33.75" customHeight="1" x14ac:dyDescent="0.15">
      <c r="A5" s="51" t="s">
        <v>298</v>
      </c>
      <c r="B5" s="52"/>
      <c r="C5" s="53" t="s">
        <v>19</v>
      </c>
      <c r="D5" s="52"/>
    </row>
    <row r="6" spans="1:4" s="58" customFormat="1" ht="33.75" customHeight="1" x14ac:dyDescent="0.15">
      <c r="A6" s="51" t="s">
        <v>299</v>
      </c>
      <c r="B6" s="52"/>
      <c r="C6" s="51" t="s">
        <v>302</v>
      </c>
      <c r="D6" s="52"/>
    </row>
    <row r="7" spans="1:4" s="58" customFormat="1" ht="76.5" customHeight="1" x14ac:dyDescent="0.15">
      <c r="A7" s="51" t="s">
        <v>20</v>
      </c>
      <c r="B7" s="52"/>
      <c r="C7" s="53" t="s">
        <v>21</v>
      </c>
      <c r="D7" s="52"/>
    </row>
    <row r="8" spans="1:4" s="58" customFormat="1" ht="29.25" customHeight="1" x14ac:dyDescent="0.15">
      <c r="A8" s="51" t="s">
        <v>303</v>
      </c>
      <c r="B8" s="55"/>
      <c r="C8" s="56"/>
      <c r="D8" s="52"/>
    </row>
    <row r="9" spans="1:4" s="58" customFormat="1" ht="25.5" customHeight="1" x14ac:dyDescent="0.15">
      <c r="A9" s="51" t="s">
        <v>304</v>
      </c>
      <c r="B9" s="159"/>
      <c r="C9" s="160"/>
      <c r="D9" s="57"/>
    </row>
    <row r="10" spans="1:4" s="60" customFormat="1" ht="11.25" x14ac:dyDescent="0.15">
      <c r="A10" s="59"/>
    </row>
    <row r="11" spans="1:4" s="60" customFormat="1" ht="11.25" x14ac:dyDescent="0.15">
      <c r="A11" s="59"/>
    </row>
    <row r="12" spans="1:4" s="60" customFormat="1" ht="11.25" x14ac:dyDescent="0.15">
      <c r="A12" s="59"/>
    </row>
    <row r="13" spans="1:4" s="60" customFormat="1" ht="11.25" x14ac:dyDescent="0.15">
      <c r="A13" s="59"/>
    </row>
    <row r="14" spans="1:4" s="60" customFormat="1" ht="11.25" x14ac:dyDescent="0.15">
      <c r="A14" s="59"/>
    </row>
    <row r="15" spans="1:4" s="60" customFormat="1" ht="11.25" x14ac:dyDescent="0.15">
      <c r="A15" s="59"/>
    </row>
    <row r="16" spans="1:4" s="60" customFormat="1" ht="11.25" x14ac:dyDescent="0.15">
      <c r="A16" s="59"/>
    </row>
    <row r="17" spans="1:2" s="60" customFormat="1" ht="11.25" x14ac:dyDescent="0.15">
      <c r="A17" s="59"/>
      <c r="B17" s="60" t="s">
        <v>30</v>
      </c>
    </row>
    <row r="18" spans="1:2" s="60" customFormat="1" ht="11.25" x14ac:dyDescent="0.15">
      <c r="A18" s="59"/>
    </row>
    <row r="19" spans="1:2" s="60" customFormat="1" ht="11.25" x14ac:dyDescent="0.15">
      <c r="A19" s="59"/>
      <c r="B19" s="60" t="s">
        <v>29</v>
      </c>
    </row>
    <row r="20" spans="1:2" s="60" customFormat="1" ht="11.25" x14ac:dyDescent="0.15">
      <c r="A20" s="59"/>
      <c r="B20" s="60" t="s">
        <v>28</v>
      </c>
    </row>
    <row r="34" ht="18.75" customHeight="1" x14ac:dyDescent="0.25"/>
  </sheetData>
  <mergeCells count="2">
    <mergeCell ref="A1:D1"/>
    <mergeCell ref="B9:C9"/>
  </mergeCells>
  <pageMargins left="0.7" right="0.7" top="0.75" bottom="0.75" header="0.3" footer="0.3"/>
  <pageSetup paperSize="9" orientation="landscape" r:id="rId1"/>
  <headerFooter>
    <oddHeader>&amp;C&amp;"Sitka Small,Bold Italic"&amp;12&amp;K04-024SELF CATERING</oddHead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3"/>
  <sheetViews>
    <sheetView view="pageLayout" topLeftCell="A333" zoomScale="90" zoomScaleNormal="115" zoomScalePageLayoutView="90" workbookViewId="0">
      <selection activeCell="A199" sqref="A199"/>
    </sheetView>
  </sheetViews>
  <sheetFormatPr defaultColWidth="9.140625" defaultRowHeight="10.5" x14ac:dyDescent="0.25"/>
  <cols>
    <col min="1" max="1" width="5.42578125" style="144" customWidth="1"/>
    <col min="2" max="2" width="49.42578125" style="99" customWidth="1"/>
    <col min="3" max="3" width="8.140625" style="131" customWidth="1"/>
    <col min="4" max="4" width="8.7109375" style="131" customWidth="1"/>
    <col min="5" max="5" width="33.28515625" style="13" customWidth="1"/>
    <col min="6" max="6" width="36.85546875" style="13" customWidth="1"/>
    <col min="7" max="16384" width="9.140625" style="13"/>
  </cols>
  <sheetData>
    <row r="1" spans="1:6" s="22" customFormat="1" ht="32.25" customHeight="1" x14ac:dyDescent="0.25">
      <c r="A1" s="133">
        <v>1</v>
      </c>
      <c r="B1" s="72" t="s">
        <v>25</v>
      </c>
      <c r="C1" s="73" t="s">
        <v>134</v>
      </c>
      <c r="D1" s="73" t="s">
        <v>135</v>
      </c>
      <c r="E1" s="132" t="s">
        <v>17</v>
      </c>
      <c r="F1" s="132" t="s">
        <v>136</v>
      </c>
    </row>
    <row r="2" spans="1:6" ht="14.25" customHeight="1" x14ac:dyDescent="0.25">
      <c r="A2" s="164">
        <v>1.1000000000000001</v>
      </c>
      <c r="B2" s="76" t="s">
        <v>0</v>
      </c>
      <c r="C2" s="77"/>
      <c r="D2" s="77"/>
      <c r="E2" s="14"/>
      <c r="F2" s="15"/>
    </row>
    <row r="3" spans="1:6" ht="36" customHeight="1" x14ac:dyDescent="0.25">
      <c r="A3" s="165"/>
      <c r="B3" s="78" t="s">
        <v>31</v>
      </c>
      <c r="C3" s="77">
        <v>3</v>
      </c>
      <c r="D3" s="180"/>
      <c r="E3" s="14"/>
      <c r="F3" s="15"/>
    </row>
    <row r="4" spans="1:6" ht="30.75" customHeight="1" x14ac:dyDescent="0.25">
      <c r="A4" s="165"/>
      <c r="B4" s="79" t="s">
        <v>32</v>
      </c>
      <c r="C4" s="77">
        <v>2</v>
      </c>
      <c r="D4" s="180"/>
      <c r="E4" s="14"/>
      <c r="F4" s="15"/>
    </row>
    <row r="5" spans="1:6" ht="15" customHeight="1" x14ac:dyDescent="0.25">
      <c r="A5" s="166"/>
      <c r="B5" s="78" t="s">
        <v>33</v>
      </c>
      <c r="C5" s="77">
        <v>1</v>
      </c>
      <c r="D5" s="180"/>
      <c r="E5" s="14"/>
      <c r="F5" s="15"/>
    </row>
    <row r="6" spans="1:6" ht="14.25" customHeight="1" x14ac:dyDescent="0.25">
      <c r="A6" s="103"/>
      <c r="B6" s="80" t="s">
        <v>6</v>
      </c>
      <c r="C6" s="81">
        <f>SUM(C3)</f>
        <v>3</v>
      </c>
      <c r="D6" s="81">
        <f>SUM(D2)</f>
        <v>0</v>
      </c>
      <c r="E6" s="14"/>
      <c r="F6" s="15"/>
    </row>
    <row r="7" spans="1:6" ht="14.25" customHeight="1" x14ac:dyDescent="0.25">
      <c r="A7" s="103"/>
      <c r="B7" s="82"/>
      <c r="C7" s="77"/>
      <c r="D7" s="77"/>
      <c r="E7" s="16"/>
      <c r="F7" s="15"/>
    </row>
    <row r="8" spans="1:6" ht="14.25" customHeight="1" x14ac:dyDescent="0.25">
      <c r="A8" s="164">
        <v>1.2</v>
      </c>
      <c r="B8" s="76" t="s">
        <v>1</v>
      </c>
      <c r="C8" s="77"/>
      <c r="D8" s="77"/>
      <c r="E8" s="16"/>
      <c r="F8" s="15"/>
    </row>
    <row r="9" spans="1:6" ht="15.75" customHeight="1" x14ac:dyDescent="0.25">
      <c r="A9" s="165"/>
      <c r="B9" s="83" t="s">
        <v>2</v>
      </c>
      <c r="C9" s="84" t="s">
        <v>3</v>
      </c>
      <c r="D9" s="77"/>
      <c r="E9" s="14"/>
      <c r="F9" s="15"/>
    </row>
    <row r="10" spans="1:6" ht="27" customHeight="1" x14ac:dyDescent="0.25">
      <c r="A10" s="165"/>
      <c r="B10" s="83" t="s">
        <v>26</v>
      </c>
      <c r="C10" s="84" t="s">
        <v>3</v>
      </c>
      <c r="D10" s="77"/>
      <c r="E10" s="14"/>
      <c r="F10" s="15"/>
    </row>
    <row r="11" spans="1:6" ht="30" customHeight="1" x14ac:dyDescent="0.25">
      <c r="A11" s="165"/>
      <c r="B11" s="83" t="s">
        <v>35</v>
      </c>
      <c r="C11" s="84">
        <v>3</v>
      </c>
      <c r="D11" s="179"/>
      <c r="E11" s="14"/>
      <c r="F11" s="15"/>
    </row>
    <row r="12" spans="1:6" ht="13.5" customHeight="1" x14ac:dyDescent="0.25">
      <c r="A12" s="165"/>
      <c r="B12" s="83" t="s">
        <v>36</v>
      </c>
      <c r="C12" s="84">
        <v>2</v>
      </c>
      <c r="D12" s="180"/>
      <c r="E12" s="14"/>
      <c r="F12" s="15"/>
    </row>
    <row r="13" spans="1:6" ht="13.5" customHeight="1" x14ac:dyDescent="0.25">
      <c r="A13" s="166"/>
      <c r="B13" s="83" t="s">
        <v>34</v>
      </c>
      <c r="C13" s="84">
        <v>1</v>
      </c>
      <c r="D13" s="181"/>
      <c r="E13" s="14"/>
      <c r="F13" s="15"/>
    </row>
    <row r="14" spans="1:6" ht="14.25" customHeight="1" x14ac:dyDescent="0.25">
      <c r="A14" s="103"/>
      <c r="B14" s="83"/>
      <c r="C14" s="85">
        <f>SUM(C11)</f>
        <v>3</v>
      </c>
      <c r="D14" s="81">
        <f>SUM(D11)</f>
        <v>0</v>
      </c>
      <c r="E14" s="14"/>
      <c r="F14" s="15"/>
    </row>
    <row r="15" spans="1:6" ht="14.25" customHeight="1" x14ac:dyDescent="0.25">
      <c r="A15" s="103"/>
      <c r="B15" s="83"/>
      <c r="C15" s="85"/>
      <c r="D15" s="81"/>
      <c r="E15" s="14"/>
      <c r="F15" s="15"/>
    </row>
    <row r="16" spans="1:6" ht="16.5" customHeight="1" x14ac:dyDescent="0.25">
      <c r="A16" s="164">
        <v>1.3</v>
      </c>
      <c r="B16" s="86" t="s">
        <v>7</v>
      </c>
      <c r="C16" s="84"/>
      <c r="D16" s="77"/>
      <c r="E16" s="14"/>
      <c r="F16" s="15"/>
    </row>
    <row r="17" spans="1:6" ht="46.5" customHeight="1" x14ac:dyDescent="0.25">
      <c r="A17" s="165"/>
      <c r="B17" s="83" t="s">
        <v>49</v>
      </c>
      <c r="C17" s="84" t="s">
        <v>3</v>
      </c>
      <c r="D17" s="77"/>
      <c r="E17" s="28" t="s">
        <v>391</v>
      </c>
      <c r="F17" s="15"/>
    </row>
    <row r="18" spans="1:6" ht="17.25" customHeight="1" x14ac:dyDescent="0.25">
      <c r="A18" s="165"/>
      <c r="B18" s="83" t="s">
        <v>39</v>
      </c>
      <c r="C18" s="84">
        <v>3</v>
      </c>
      <c r="D18" s="179"/>
      <c r="F18" s="15"/>
    </row>
    <row r="19" spans="1:6" ht="14.25" customHeight="1" x14ac:dyDescent="0.25">
      <c r="A19" s="165"/>
      <c r="B19" s="83" t="s">
        <v>37</v>
      </c>
      <c r="C19" s="77">
        <v>2</v>
      </c>
      <c r="D19" s="180"/>
      <c r="E19" s="16"/>
      <c r="F19" s="15"/>
    </row>
    <row r="20" spans="1:6" ht="16.5" customHeight="1" x14ac:dyDescent="0.25">
      <c r="A20" s="166"/>
      <c r="B20" s="83" t="s">
        <v>38</v>
      </c>
      <c r="C20" s="77">
        <v>1</v>
      </c>
      <c r="D20" s="181"/>
      <c r="E20" s="16"/>
      <c r="F20" s="15"/>
    </row>
    <row r="21" spans="1:6" ht="14.25" customHeight="1" x14ac:dyDescent="0.25">
      <c r="A21" s="103"/>
      <c r="B21" s="83"/>
      <c r="C21" s="81">
        <f>SUM(C18)</f>
        <v>3</v>
      </c>
      <c r="D21" s="87">
        <f>SUM(D18)</f>
        <v>0</v>
      </c>
      <c r="E21" s="16"/>
      <c r="F21" s="15"/>
    </row>
    <row r="22" spans="1:6" ht="14.25" customHeight="1" x14ac:dyDescent="0.25">
      <c r="A22" s="103"/>
      <c r="B22" s="83"/>
      <c r="C22" s="77"/>
      <c r="D22" s="88"/>
      <c r="E22" s="16"/>
      <c r="F22" s="15"/>
    </row>
    <row r="23" spans="1:6" ht="14.25" customHeight="1" x14ac:dyDescent="0.25">
      <c r="A23" s="164">
        <v>1.4</v>
      </c>
      <c r="B23" s="86" t="s">
        <v>4</v>
      </c>
      <c r="C23" s="77"/>
      <c r="D23" s="88"/>
      <c r="E23" s="16"/>
      <c r="F23" s="15"/>
    </row>
    <row r="24" spans="1:6" ht="30.75" customHeight="1" x14ac:dyDescent="0.25">
      <c r="A24" s="165"/>
      <c r="B24" s="78" t="s">
        <v>27</v>
      </c>
      <c r="C24" s="77" t="s">
        <v>3</v>
      </c>
      <c r="D24" s="77"/>
      <c r="E24" s="16"/>
      <c r="F24" s="15"/>
    </row>
    <row r="25" spans="1:6" ht="28.5" customHeight="1" x14ac:dyDescent="0.25">
      <c r="A25" s="165"/>
      <c r="B25" s="78" t="s">
        <v>42</v>
      </c>
      <c r="C25" s="77">
        <v>3</v>
      </c>
      <c r="D25" s="179"/>
      <c r="E25" s="16"/>
      <c r="F25" s="15"/>
    </row>
    <row r="26" spans="1:6" ht="14.25" customHeight="1" x14ac:dyDescent="0.25">
      <c r="A26" s="165"/>
      <c r="B26" s="78" t="s">
        <v>41</v>
      </c>
      <c r="C26" s="77">
        <v>2</v>
      </c>
      <c r="D26" s="180"/>
      <c r="E26" s="16"/>
      <c r="F26" s="15"/>
    </row>
    <row r="27" spans="1:6" ht="25.5" customHeight="1" x14ac:dyDescent="0.25">
      <c r="A27" s="166"/>
      <c r="B27" s="78" t="s">
        <v>40</v>
      </c>
      <c r="C27" s="77">
        <v>1</v>
      </c>
      <c r="D27" s="181"/>
      <c r="E27" s="16"/>
      <c r="F27" s="15"/>
    </row>
    <row r="28" spans="1:6" ht="14.25" customHeight="1" x14ac:dyDescent="0.25">
      <c r="A28" s="103"/>
      <c r="B28" s="78"/>
      <c r="C28" s="81">
        <f>SUM(C25)</f>
        <v>3</v>
      </c>
      <c r="D28" s="89">
        <f>SUM(D25)</f>
        <v>0</v>
      </c>
      <c r="E28" s="16"/>
      <c r="F28" s="15"/>
    </row>
    <row r="29" spans="1:6" ht="14.25" customHeight="1" x14ac:dyDescent="0.25">
      <c r="A29" s="103"/>
      <c r="B29" s="78"/>
      <c r="C29" s="81"/>
      <c r="D29" s="89"/>
      <c r="E29" s="16"/>
      <c r="F29" s="15"/>
    </row>
    <row r="30" spans="1:6" ht="14.25" customHeight="1" x14ac:dyDescent="0.25">
      <c r="A30" s="164">
        <v>1.5</v>
      </c>
      <c r="B30" s="76" t="s">
        <v>43</v>
      </c>
      <c r="C30" s="81"/>
      <c r="D30" s="89"/>
      <c r="E30" s="16"/>
      <c r="F30" s="15"/>
    </row>
    <row r="31" spans="1:6" ht="28.5" customHeight="1" x14ac:dyDescent="0.25">
      <c r="A31" s="165"/>
      <c r="B31" s="78" t="s">
        <v>243</v>
      </c>
      <c r="C31" s="77">
        <v>3</v>
      </c>
      <c r="D31" s="179"/>
      <c r="E31" s="16"/>
      <c r="F31" s="15"/>
    </row>
    <row r="32" spans="1:6" ht="39.75" customHeight="1" x14ac:dyDescent="0.25">
      <c r="A32" s="165"/>
      <c r="B32" s="78" t="s">
        <v>60</v>
      </c>
      <c r="C32" s="77">
        <v>2</v>
      </c>
      <c r="D32" s="180"/>
      <c r="E32" s="16"/>
      <c r="F32" s="15"/>
    </row>
    <row r="33" spans="1:6" ht="27" customHeight="1" x14ac:dyDescent="0.25">
      <c r="A33" s="166"/>
      <c r="B33" s="83" t="s">
        <v>44</v>
      </c>
      <c r="C33" s="77">
        <v>1</v>
      </c>
      <c r="D33" s="181"/>
      <c r="E33" s="16"/>
      <c r="F33" s="15"/>
    </row>
    <row r="34" spans="1:6" ht="14.25" customHeight="1" x14ac:dyDescent="0.25">
      <c r="A34" s="103"/>
      <c r="B34" s="83"/>
      <c r="C34" s="81">
        <f>SUM(C31)</f>
        <v>3</v>
      </c>
      <c r="D34" s="81">
        <f>SUM(D31)</f>
        <v>0</v>
      </c>
      <c r="E34" s="16"/>
      <c r="F34" s="15"/>
    </row>
    <row r="35" spans="1:6" ht="14.25" customHeight="1" x14ac:dyDescent="0.25">
      <c r="A35" s="164">
        <v>1.6</v>
      </c>
      <c r="B35" s="76" t="s">
        <v>5</v>
      </c>
      <c r="C35" s="77"/>
      <c r="D35" s="77"/>
      <c r="E35" s="16"/>
      <c r="F35" s="15"/>
    </row>
    <row r="36" spans="1:6" ht="29.25" customHeight="1" x14ac:dyDescent="0.25">
      <c r="A36" s="165"/>
      <c r="B36" s="78" t="s">
        <v>137</v>
      </c>
      <c r="C36" s="77" t="s">
        <v>3</v>
      </c>
      <c r="D36" s="77"/>
      <c r="E36" s="16"/>
      <c r="F36" s="15"/>
    </row>
    <row r="37" spans="1:6" ht="39.75" customHeight="1" x14ac:dyDescent="0.25">
      <c r="A37" s="165"/>
      <c r="B37" s="78" t="s">
        <v>46</v>
      </c>
      <c r="C37" s="77">
        <v>3</v>
      </c>
      <c r="D37" s="180"/>
      <c r="E37" s="16"/>
      <c r="F37" s="15"/>
    </row>
    <row r="38" spans="1:6" ht="33" customHeight="1" x14ac:dyDescent="0.25">
      <c r="A38" s="165"/>
      <c r="B38" s="78" t="s">
        <v>47</v>
      </c>
      <c r="C38" s="77">
        <v>2</v>
      </c>
      <c r="D38" s="180"/>
      <c r="E38" s="16"/>
      <c r="F38" s="15"/>
    </row>
    <row r="39" spans="1:6" ht="27.75" customHeight="1" x14ac:dyDescent="0.25">
      <c r="A39" s="166"/>
      <c r="B39" s="78" t="s">
        <v>48</v>
      </c>
      <c r="C39" s="77">
        <v>1</v>
      </c>
      <c r="D39" s="180"/>
      <c r="E39" s="16"/>
      <c r="F39" s="15"/>
    </row>
    <row r="40" spans="1:6" ht="14.25" customHeight="1" x14ac:dyDescent="0.25">
      <c r="A40" s="103"/>
      <c r="B40" s="78"/>
      <c r="C40" s="81">
        <f>SUM(C37)</f>
        <v>3</v>
      </c>
      <c r="D40" s="81">
        <f>SUM(D37)</f>
        <v>0</v>
      </c>
      <c r="E40" s="16"/>
      <c r="F40" s="15"/>
    </row>
    <row r="41" spans="1:6" ht="14.25" customHeight="1" x14ac:dyDescent="0.25">
      <c r="A41" s="103"/>
      <c r="B41" s="78"/>
      <c r="C41" s="77"/>
      <c r="D41" s="90"/>
      <c r="E41" s="16"/>
      <c r="F41" s="15"/>
    </row>
    <row r="42" spans="1:6" ht="14.25" customHeight="1" x14ac:dyDescent="0.25">
      <c r="A42" s="164">
        <v>1.7</v>
      </c>
      <c r="B42" s="76" t="s">
        <v>62</v>
      </c>
      <c r="C42" s="77"/>
      <c r="D42" s="77"/>
      <c r="E42" s="16"/>
      <c r="F42" s="15"/>
    </row>
    <row r="43" spans="1:6" ht="21.75" customHeight="1" x14ac:dyDescent="0.25">
      <c r="A43" s="165"/>
      <c r="B43" s="78" t="s">
        <v>61</v>
      </c>
      <c r="C43" s="77">
        <v>3</v>
      </c>
      <c r="D43" s="179"/>
      <c r="E43" s="16"/>
      <c r="F43" s="15"/>
    </row>
    <row r="44" spans="1:6" ht="18.75" customHeight="1" x14ac:dyDescent="0.25">
      <c r="A44" s="165"/>
      <c r="B44" s="78" t="s">
        <v>45</v>
      </c>
      <c r="C44" s="77">
        <v>2</v>
      </c>
      <c r="D44" s="180"/>
      <c r="E44" s="16"/>
      <c r="F44" s="15"/>
    </row>
    <row r="45" spans="1:6" ht="21" customHeight="1" x14ac:dyDescent="0.25">
      <c r="A45" s="166"/>
      <c r="B45" s="78" t="s">
        <v>63</v>
      </c>
      <c r="C45" s="77">
        <v>1</v>
      </c>
      <c r="D45" s="181"/>
      <c r="E45" s="16"/>
      <c r="F45" s="15"/>
    </row>
    <row r="46" spans="1:6" ht="14.25" customHeight="1" x14ac:dyDescent="0.25">
      <c r="A46" s="103"/>
      <c r="B46" s="78"/>
      <c r="C46" s="81">
        <f>SUM(C43)</f>
        <v>3</v>
      </c>
      <c r="D46" s="87">
        <f>SUM(D43)</f>
        <v>0</v>
      </c>
      <c r="E46" s="16"/>
      <c r="F46" s="15"/>
    </row>
    <row r="47" spans="1:6" ht="14.25" customHeight="1" x14ac:dyDescent="0.25">
      <c r="A47" s="103"/>
      <c r="B47" s="91"/>
      <c r="C47" s="81"/>
      <c r="D47" s="81"/>
      <c r="E47" s="16"/>
      <c r="F47" s="15"/>
    </row>
    <row r="48" spans="1:6" s="99" customFormat="1" ht="32.25" customHeight="1" x14ac:dyDescent="0.25">
      <c r="A48" s="94">
        <v>2</v>
      </c>
      <c r="B48" s="93" t="s">
        <v>14</v>
      </c>
      <c r="C48" s="94" t="s">
        <v>134</v>
      </c>
      <c r="D48" s="94" t="s">
        <v>135</v>
      </c>
      <c r="E48" s="92" t="s">
        <v>17</v>
      </c>
      <c r="F48" s="134"/>
    </row>
    <row r="49" spans="1:6" ht="26.25" customHeight="1" x14ac:dyDescent="0.25">
      <c r="A49" s="103"/>
      <c r="B49" s="78" t="s">
        <v>50</v>
      </c>
      <c r="C49" s="77" t="s">
        <v>3</v>
      </c>
      <c r="D49" s="95"/>
      <c r="E49" s="15"/>
      <c r="F49" s="15"/>
    </row>
    <row r="50" spans="1:6" ht="27" customHeight="1" x14ac:dyDescent="0.25">
      <c r="A50" s="103"/>
      <c r="B50" s="78" t="s">
        <v>331</v>
      </c>
      <c r="C50" s="77" t="s">
        <v>3</v>
      </c>
      <c r="D50" s="77"/>
      <c r="E50" s="78"/>
      <c r="F50" s="15"/>
    </row>
    <row r="51" spans="1:6" ht="27" customHeight="1" x14ac:dyDescent="0.25">
      <c r="A51" s="103"/>
      <c r="B51" s="78" t="s">
        <v>330</v>
      </c>
      <c r="C51" s="77" t="s">
        <v>3</v>
      </c>
      <c r="D51" s="77"/>
      <c r="E51" s="16"/>
      <c r="F51" s="15"/>
    </row>
    <row r="52" spans="1:6" ht="30" customHeight="1" x14ac:dyDescent="0.25">
      <c r="A52" s="103"/>
      <c r="B52" s="83" t="s">
        <v>139</v>
      </c>
      <c r="C52" s="77" t="s">
        <v>3</v>
      </c>
      <c r="D52" s="77"/>
      <c r="E52" s="16"/>
      <c r="F52" s="15"/>
    </row>
    <row r="53" spans="1:6" ht="33.75" customHeight="1" x14ac:dyDescent="0.25">
      <c r="A53" s="103"/>
      <c r="B53" s="83" t="s">
        <v>118</v>
      </c>
      <c r="C53" s="77" t="s">
        <v>3</v>
      </c>
      <c r="D53" s="77"/>
      <c r="E53" s="16"/>
      <c r="F53" s="15"/>
    </row>
    <row r="54" spans="1:6" ht="42" customHeight="1" x14ac:dyDescent="0.25">
      <c r="A54" s="103"/>
      <c r="B54" s="83" t="s">
        <v>332</v>
      </c>
      <c r="C54" s="77" t="s">
        <v>3</v>
      </c>
      <c r="D54" s="77"/>
      <c r="E54" s="16"/>
      <c r="F54" s="15"/>
    </row>
    <row r="55" spans="1:6" ht="14.25" customHeight="1" x14ac:dyDescent="0.25">
      <c r="A55" s="164">
        <v>2.1</v>
      </c>
      <c r="B55" s="86" t="s">
        <v>245</v>
      </c>
      <c r="C55" s="77"/>
      <c r="D55" s="96"/>
      <c r="E55" s="16"/>
      <c r="F55" s="15"/>
    </row>
    <row r="56" spans="1:6" ht="27" customHeight="1" x14ac:dyDescent="0.25">
      <c r="A56" s="165"/>
      <c r="B56" s="78" t="s">
        <v>324</v>
      </c>
      <c r="C56" s="77">
        <v>3</v>
      </c>
      <c r="D56" s="161"/>
      <c r="E56" s="15"/>
      <c r="F56" s="15"/>
    </row>
    <row r="57" spans="1:6" ht="27" customHeight="1" x14ac:dyDescent="0.25">
      <c r="A57" s="165"/>
      <c r="B57" s="78" t="s">
        <v>52</v>
      </c>
      <c r="C57" s="77">
        <v>2</v>
      </c>
      <c r="D57" s="162"/>
      <c r="E57" s="15"/>
      <c r="F57" s="15"/>
    </row>
    <row r="58" spans="1:6" ht="26.25" customHeight="1" x14ac:dyDescent="0.25">
      <c r="A58" s="166"/>
      <c r="B58" s="78" t="s">
        <v>51</v>
      </c>
      <c r="C58" s="77">
        <v>1</v>
      </c>
      <c r="D58" s="163"/>
      <c r="E58" s="15"/>
      <c r="F58" s="15"/>
    </row>
    <row r="59" spans="1:6" ht="14.25" customHeight="1" x14ac:dyDescent="0.25">
      <c r="A59" s="103"/>
      <c r="B59" s="97"/>
      <c r="C59" s="98">
        <f>SUM(C56)</f>
        <v>3</v>
      </c>
      <c r="D59" s="98">
        <f>SUM(D56)</f>
        <v>0</v>
      </c>
      <c r="E59" s="15"/>
      <c r="F59" s="15"/>
    </row>
    <row r="60" spans="1:6" ht="14.25" customHeight="1" x14ac:dyDescent="0.25">
      <c r="A60" s="103"/>
      <c r="C60" s="95"/>
      <c r="D60" s="95"/>
      <c r="E60" s="15"/>
      <c r="F60" s="15"/>
    </row>
    <row r="61" spans="1:6" s="99" customFormat="1" ht="32.25" customHeight="1" x14ac:dyDescent="0.25">
      <c r="A61" s="102">
        <v>3</v>
      </c>
      <c r="B61" s="101" t="s">
        <v>53</v>
      </c>
      <c r="C61" s="102" t="s">
        <v>134</v>
      </c>
      <c r="D61" s="102" t="s">
        <v>135</v>
      </c>
      <c r="E61" s="100" t="s">
        <v>17</v>
      </c>
      <c r="F61" s="135"/>
    </row>
    <row r="62" spans="1:6" s="22" customFormat="1" ht="14.25" customHeight="1" x14ac:dyDescent="0.25">
      <c r="A62" s="75"/>
      <c r="B62" s="74"/>
      <c r="C62" s="75"/>
      <c r="D62" s="75"/>
      <c r="E62" s="20"/>
      <c r="F62" s="27"/>
    </row>
    <row r="63" spans="1:6" ht="14.25" customHeight="1" x14ac:dyDescent="0.25">
      <c r="A63" s="103">
        <v>3.1</v>
      </c>
      <c r="B63" s="104" t="s">
        <v>54</v>
      </c>
      <c r="C63" s="95"/>
      <c r="D63" s="95"/>
      <c r="E63" s="15"/>
      <c r="F63" s="15"/>
    </row>
    <row r="64" spans="1:6" ht="44.25" customHeight="1" x14ac:dyDescent="0.25">
      <c r="A64" s="103"/>
      <c r="B64" s="78" t="s">
        <v>56</v>
      </c>
      <c r="C64" s="77" t="s">
        <v>3</v>
      </c>
      <c r="D64" s="95"/>
      <c r="E64" s="15"/>
      <c r="F64" s="15"/>
    </row>
    <row r="65" spans="1:6" ht="44.25" customHeight="1" x14ac:dyDescent="0.25">
      <c r="A65" s="103"/>
      <c r="B65" s="78" t="s">
        <v>55</v>
      </c>
      <c r="C65" s="77" t="s">
        <v>3</v>
      </c>
      <c r="D65" s="95"/>
      <c r="E65" s="15"/>
      <c r="F65" s="15"/>
    </row>
    <row r="66" spans="1:6" ht="18.75" customHeight="1" x14ac:dyDescent="0.25">
      <c r="A66" s="103"/>
      <c r="B66" s="78" t="s">
        <v>92</v>
      </c>
      <c r="C66" s="77" t="s">
        <v>3</v>
      </c>
      <c r="D66" s="105"/>
      <c r="E66" s="15"/>
      <c r="F66" s="15"/>
    </row>
    <row r="67" spans="1:6" ht="14.25" customHeight="1" x14ac:dyDescent="0.25">
      <c r="A67" s="164"/>
      <c r="B67" s="78" t="s">
        <v>57</v>
      </c>
      <c r="C67" s="95">
        <v>3</v>
      </c>
      <c r="D67" s="161"/>
      <c r="E67" s="15"/>
      <c r="F67" s="15"/>
    </row>
    <row r="68" spans="1:6" ht="14.25" customHeight="1" x14ac:dyDescent="0.25">
      <c r="A68" s="165"/>
      <c r="B68" s="78" t="s">
        <v>58</v>
      </c>
      <c r="C68" s="95">
        <v>2</v>
      </c>
      <c r="D68" s="162"/>
      <c r="E68" s="15"/>
      <c r="F68" s="15"/>
    </row>
    <row r="69" spans="1:6" ht="14.25" customHeight="1" x14ac:dyDescent="0.25">
      <c r="A69" s="166"/>
      <c r="B69" s="78" t="s">
        <v>59</v>
      </c>
      <c r="C69" s="95">
        <v>1</v>
      </c>
      <c r="D69" s="163"/>
      <c r="E69" s="15"/>
      <c r="F69" s="15"/>
    </row>
    <row r="70" spans="1:6" ht="14.25" customHeight="1" x14ac:dyDescent="0.25">
      <c r="A70" s="103"/>
      <c r="B70" s="97"/>
      <c r="C70" s="98">
        <f>SUM(C67)</f>
        <v>3</v>
      </c>
      <c r="D70" s="98">
        <f>SUM(D67)</f>
        <v>0</v>
      </c>
      <c r="E70" s="15"/>
      <c r="F70" s="15"/>
    </row>
    <row r="71" spans="1:6" s="30" customFormat="1" ht="14.25" customHeight="1" x14ac:dyDescent="0.25">
      <c r="A71" s="103"/>
      <c r="B71" s="97"/>
      <c r="C71" s="146"/>
      <c r="D71" s="146"/>
      <c r="E71" s="15"/>
      <c r="F71" s="15"/>
    </row>
    <row r="72" spans="1:6" s="30" customFormat="1" ht="14.25" customHeight="1" x14ac:dyDescent="0.25">
      <c r="A72" s="174">
        <v>3.2</v>
      </c>
      <c r="B72" s="104" t="s">
        <v>88</v>
      </c>
      <c r="C72" s="146"/>
      <c r="D72" s="146"/>
      <c r="E72" s="15"/>
      <c r="F72" s="15"/>
    </row>
    <row r="73" spans="1:6" s="30" customFormat="1" ht="27" customHeight="1" x14ac:dyDescent="0.25">
      <c r="A73" s="174"/>
      <c r="B73" s="78" t="s">
        <v>91</v>
      </c>
      <c r="C73" s="146">
        <v>3</v>
      </c>
      <c r="D73" s="178"/>
      <c r="E73" s="15"/>
      <c r="F73" s="15"/>
    </row>
    <row r="74" spans="1:6" s="30" customFormat="1" ht="27.75" customHeight="1" x14ac:dyDescent="0.25">
      <c r="A74" s="174"/>
      <c r="B74" s="78" t="s">
        <v>90</v>
      </c>
      <c r="C74" s="146">
        <v>2</v>
      </c>
      <c r="D74" s="178"/>
      <c r="E74" s="15"/>
      <c r="F74" s="15"/>
    </row>
    <row r="75" spans="1:6" s="30" customFormat="1" ht="17.25" customHeight="1" x14ac:dyDescent="0.25">
      <c r="A75" s="174"/>
      <c r="B75" s="97" t="s">
        <v>89</v>
      </c>
      <c r="C75" s="146">
        <v>1</v>
      </c>
      <c r="D75" s="178"/>
      <c r="E75" s="15"/>
      <c r="F75" s="15"/>
    </row>
    <row r="76" spans="1:6" s="30" customFormat="1" ht="14.25" customHeight="1" x14ac:dyDescent="0.25">
      <c r="A76" s="103"/>
      <c r="B76" s="97"/>
      <c r="C76" s="98">
        <f>SUM(C73)</f>
        <v>3</v>
      </c>
      <c r="D76" s="98">
        <f>SUM(D73)</f>
        <v>0</v>
      </c>
      <c r="E76" s="15"/>
      <c r="F76" s="15"/>
    </row>
    <row r="77" spans="1:6" s="30" customFormat="1" ht="14.25" customHeight="1" x14ac:dyDescent="0.25">
      <c r="A77" s="103"/>
      <c r="B77" s="97"/>
      <c r="C77" s="98"/>
      <c r="D77" s="98"/>
      <c r="E77" s="15"/>
      <c r="F77" s="15"/>
    </row>
    <row r="78" spans="1:6" ht="57" customHeight="1" x14ac:dyDescent="0.25">
      <c r="A78" s="174">
        <v>3.3</v>
      </c>
      <c r="B78" s="104" t="s">
        <v>262</v>
      </c>
      <c r="C78" s="146"/>
      <c r="D78" s="146"/>
      <c r="E78" s="78" t="s">
        <v>333</v>
      </c>
      <c r="F78" s="15"/>
    </row>
    <row r="79" spans="1:6" ht="38.25" customHeight="1" x14ac:dyDescent="0.25">
      <c r="A79" s="174"/>
      <c r="B79" s="78" t="s">
        <v>101</v>
      </c>
      <c r="C79" s="146">
        <v>3</v>
      </c>
      <c r="D79" s="178"/>
      <c r="E79" s="15"/>
      <c r="F79" s="15"/>
    </row>
    <row r="80" spans="1:6" ht="31.5" customHeight="1" x14ac:dyDescent="0.25">
      <c r="A80" s="174"/>
      <c r="B80" s="78" t="s">
        <v>159</v>
      </c>
      <c r="C80" s="146">
        <v>2</v>
      </c>
      <c r="D80" s="178"/>
      <c r="E80" s="15"/>
      <c r="F80" s="15"/>
    </row>
    <row r="81" spans="1:6" ht="20.25" customHeight="1" x14ac:dyDescent="0.25">
      <c r="A81" s="174"/>
      <c r="B81" s="97" t="s">
        <v>97</v>
      </c>
      <c r="C81" s="146">
        <v>1</v>
      </c>
      <c r="D81" s="178"/>
      <c r="E81" s="15"/>
      <c r="F81" s="15"/>
    </row>
    <row r="82" spans="1:6" ht="14.25" customHeight="1" x14ac:dyDescent="0.25">
      <c r="A82" s="103"/>
      <c r="B82" s="97"/>
      <c r="C82" s="98">
        <f>SUM(C79)</f>
        <v>3</v>
      </c>
      <c r="D82" s="98">
        <f>SUM(D79)</f>
        <v>0</v>
      </c>
      <c r="E82" s="15"/>
      <c r="F82" s="15"/>
    </row>
    <row r="83" spans="1:6" ht="14.25" customHeight="1" x14ac:dyDescent="0.25">
      <c r="A83" s="103"/>
      <c r="B83" s="97"/>
      <c r="C83" s="95"/>
      <c r="D83" s="95"/>
      <c r="E83" s="15"/>
      <c r="F83" s="15"/>
    </row>
    <row r="84" spans="1:6" ht="48" customHeight="1" x14ac:dyDescent="0.25">
      <c r="A84" s="164">
        <v>3.4</v>
      </c>
      <c r="B84" s="104" t="s">
        <v>160</v>
      </c>
      <c r="C84" s="95"/>
      <c r="D84" s="95"/>
      <c r="E84" s="78" t="s">
        <v>333</v>
      </c>
      <c r="F84" s="15"/>
    </row>
    <row r="85" spans="1:6" ht="29.25" customHeight="1" x14ac:dyDescent="0.25">
      <c r="A85" s="165"/>
      <c r="B85" s="78" t="s">
        <v>108</v>
      </c>
      <c r="C85" s="95">
        <v>3</v>
      </c>
      <c r="D85" s="161"/>
      <c r="E85" s="15"/>
      <c r="F85" s="15"/>
    </row>
    <row r="86" spans="1:6" ht="15.75" customHeight="1" x14ac:dyDescent="0.25">
      <c r="A86" s="165"/>
      <c r="B86" s="97" t="s">
        <v>109</v>
      </c>
      <c r="C86" s="95">
        <v>2</v>
      </c>
      <c r="D86" s="162"/>
      <c r="E86" s="15"/>
      <c r="F86" s="15"/>
    </row>
    <row r="87" spans="1:6" ht="17.25" customHeight="1" x14ac:dyDescent="0.25">
      <c r="A87" s="166"/>
      <c r="B87" s="97" t="s">
        <v>132</v>
      </c>
      <c r="C87" s="95">
        <v>1</v>
      </c>
      <c r="D87" s="163"/>
      <c r="E87" s="15"/>
      <c r="F87" s="15"/>
    </row>
    <row r="88" spans="1:6" ht="14.25" customHeight="1" x14ac:dyDescent="0.25">
      <c r="A88" s="103"/>
      <c r="B88" s="97"/>
      <c r="C88" s="98">
        <f>SUM(C85)</f>
        <v>3</v>
      </c>
      <c r="D88" s="98">
        <f>SUM(D85)</f>
        <v>0</v>
      </c>
      <c r="E88" s="15"/>
      <c r="F88" s="15"/>
    </row>
    <row r="89" spans="1:6" ht="14.25" customHeight="1" x14ac:dyDescent="0.25">
      <c r="A89" s="145"/>
      <c r="B89" s="106"/>
      <c r="C89" s="147"/>
      <c r="D89" s="147"/>
      <c r="E89" s="17"/>
      <c r="F89" s="17"/>
    </row>
    <row r="90" spans="1:6" s="30" customFormat="1" ht="46.5" customHeight="1" x14ac:dyDescent="0.25">
      <c r="A90" s="164">
        <v>3.5</v>
      </c>
      <c r="B90" s="97" t="s">
        <v>317</v>
      </c>
      <c r="C90" s="146"/>
      <c r="D90" s="146"/>
      <c r="E90" s="78" t="s">
        <v>333</v>
      </c>
      <c r="F90" s="15"/>
    </row>
    <row r="91" spans="1:6" s="30" customFormat="1" ht="37.5" customHeight="1" x14ac:dyDescent="0.25">
      <c r="A91" s="165"/>
      <c r="B91" s="78" t="s">
        <v>326</v>
      </c>
      <c r="C91" s="146">
        <v>3</v>
      </c>
      <c r="D91" s="185" t="s">
        <v>73</v>
      </c>
      <c r="E91" s="15"/>
      <c r="F91" s="15"/>
    </row>
    <row r="92" spans="1:6" ht="38.25" customHeight="1" x14ac:dyDescent="0.25">
      <c r="A92" s="165"/>
      <c r="B92" s="78" t="s">
        <v>325</v>
      </c>
      <c r="C92" s="146">
        <v>2</v>
      </c>
      <c r="D92" s="185"/>
      <c r="E92" s="15"/>
      <c r="F92" s="15"/>
    </row>
    <row r="93" spans="1:6" ht="26.25" customHeight="1" x14ac:dyDescent="0.25">
      <c r="A93" s="166"/>
      <c r="B93" s="78" t="s">
        <v>72</v>
      </c>
      <c r="C93" s="146">
        <v>1</v>
      </c>
      <c r="D93" s="185"/>
      <c r="E93" s="15"/>
      <c r="F93" s="15"/>
    </row>
    <row r="94" spans="1:6" ht="14.25" customHeight="1" x14ac:dyDescent="0.25">
      <c r="A94" s="103"/>
      <c r="B94" s="97"/>
      <c r="C94" s="98">
        <f>SUM(C91)</f>
        <v>3</v>
      </c>
      <c r="D94" s="98">
        <f>SUM(D91)</f>
        <v>0</v>
      </c>
      <c r="E94" s="15"/>
      <c r="F94" s="15"/>
    </row>
    <row r="95" spans="1:6" ht="14.25" customHeight="1" x14ac:dyDescent="0.25">
      <c r="A95" s="103"/>
      <c r="B95" s="97"/>
      <c r="C95" s="98"/>
      <c r="D95" s="98"/>
      <c r="E95" s="15"/>
      <c r="F95" s="15"/>
    </row>
    <row r="96" spans="1:6" ht="14.25" customHeight="1" x14ac:dyDescent="0.25">
      <c r="A96" s="164">
        <v>3.6</v>
      </c>
      <c r="B96" s="104" t="s">
        <v>9</v>
      </c>
      <c r="C96" s="95"/>
      <c r="D96" s="95"/>
      <c r="E96" s="15"/>
      <c r="F96" s="15"/>
    </row>
    <row r="97" spans="1:6" ht="27" customHeight="1" x14ac:dyDescent="0.25">
      <c r="A97" s="165"/>
      <c r="B97" s="78" t="s">
        <v>141</v>
      </c>
      <c r="C97" s="95">
        <v>3</v>
      </c>
      <c r="D97" s="161"/>
      <c r="E97" s="15"/>
      <c r="F97" s="15"/>
    </row>
    <row r="98" spans="1:6" ht="14.25" customHeight="1" x14ac:dyDescent="0.25">
      <c r="A98" s="165"/>
      <c r="B98" s="97" t="s">
        <v>74</v>
      </c>
      <c r="C98" s="95">
        <v>2</v>
      </c>
      <c r="D98" s="162"/>
      <c r="E98" s="15"/>
      <c r="F98" s="15"/>
    </row>
    <row r="99" spans="1:6" ht="14.25" customHeight="1" x14ac:dyDescent="0.25">
      <c r="A99" s="166"/>
      <c r="B99" s="97" t="s">
        <v>75</v>
      </c>
      <c r="C99" s="95">
        <v>1</v>
      </c>
      <c r="D99" s="163"/>
      <c r="E99" s="15"/>
      <c r="F99" s="15"/>
    </row>
    <row r="100" spans="1:6" ht="14.25" customHeight="1" x14ac:dyDescent="0.25">
      <c r="A100" s="103"/>
      <c r="B100" s="97"/>
      <c r="C100" s="98">
        <f>SUM(C97)</f>
        <v>3</v>
      </c>
      <c r="D100" s="98">
        <f>SUM(D97)</f>
        <v>0</v>
      </c>
      <c r="E100" s="15"/>
      <c r="F100" s="15"/>
    </row>
    <row r="101" spans="1:6" ht="14.25" customHeight="1" x14ac:dyDescent="0.25">
      <c r="A101" s="103"/>
      <c r="B101" s="97"/>
      <c r="C101" s="98"/>
      <c r="D101" s="98"/>
      <c r="E101" s="15"/>
      <c r="F101" s="15"/>
    </row>
    <row r="102" spans="1:6" ht="14.25" customHeight="1" x14ac:dyDescent="0.25">
      <c r="A102" s="164">
        <v>3.7</v>
      </c>
      <c r="B102" s="104" t="s">
        <v>64</v>
      </c>
      <c r="C102" s="95"/>
      <c r="D102" s="95"/>
      <c r="E102" s="15"/>
      <c r="F102" s="15"/>
    </row>
    <row r="103" spans="1:6" ht="24.75" customHeight="1" x14ac:dyDescent="0.25">
      <c r="A103" s="165"/>
      <c r="B103" s="78" t="s">
        <v>140</v>
      </c>
      <c r="C103" s="95">
        <v>3</v>
      </c>
      <c r="D103" s="161"/>
      <c r="E103" s="15"/>
      <c r="F103" s="15"/>
    </row>
    <row r="104" spans="1:6" ht="14.25" customHeight="1" x14ac:dyDescent="0.25">
      <c r="A104" s="165"/>
      <c r="B104" s="78" t="s">
        <v>142</v>
      </c>
      <c r="C104" s="95">
        <v>2</v>
      </c>
      <c r="D104" s="162"/>
      <c r="E104" s="15"/>
      <c r="F104" s="15"/>
    </row>
    <row r="105" spans="1:6" ht="14.25" customHeight="1" x14ac:dyDescent="0.25">
      <c r="A105" s="166"/>
      <c r="B105" s="97" t="s">
        <v>65</v>
      </c>
      <c r="C105" s="95">
        <v>1</v>
      </c>
      <c r="D105" s="163"/>
      <c r="E105" s="15"/>
      <c r="F105" s="15"/>
    </row>
    <row r="106" spans="1:6" ht="14.25" customHeight="1" x14ac:dyDescent="0.25">
      <c r="A106" s="103"/>
      <c r="B106" s="97"/>
      <c r="C106" s="98">
        <f>SUM(C103)</f>
        <v>3</v>
      </c>
      <c r="D106" s="98">
        <f>SUM(D103)</f>
        <v>0</v>
      </c>
      <c r="E106" s="15"/>
      <c r="F106" s="15"/>
    </row>
    <row r="107" spans="1:6" ht="14.25" customHeight="1" x14ac:dyDescent="0.25">
      <c r="A107" s="103"/>
      <c r="B107" s="97"/>
      <c r="C107" s="95"/>
      <c r="D107" s="95"/>
      <c r="E107" s="15"/>
      <c r="F107" s="15"/>
    </row>
    <row r="108" spans="1:6" ht="14.25" customHeight="1" x14ac:dyDescent="0.25">
      <c r="A108" s="164">
        <v>3.8</v>
      </c>
      <c r="B108" s="104" t="s">
        <v>68</v>
      </c>
      <c r="C108" s="95"/>
      <c r="D108" s="95"/>
      <c r="E108" s="15"/>
      <c r="F108" s="15"/>
    </row>
    <row r="109" spans="1:6" ht="38.25" customHeight="1" x14ac:dyDescent="0.25">
      <c r="A109" s="165"/>
      <c r="B109" s="78" t="s">
        <v>76</v>
      </c>
      <c r="C109" s="95">
        <v>3</v>
      </c>
      <c r="D109" s="161"/>
      <c r="E109" s="15"/>
      <c r="F109" s="15"/>
    </row>
    <row r="110" spans="1:6" ht="35.25" customHeight="1" x14ac:dyDescent="0.25">
      <c r="A110" s="165"/>
      <c r="B110" s="78" t="s">
        <v>87</v>
      </c>
      <c r="C110" s="95">
        <v>2</v>
      </c>
      <c r="D110" s="162"/>
      <c r="E110" s="15"/>
      <c r="F110" s="15"/>
    </row>
    <row r="111" spans="1:6" ht="30" customHeight="1" x14ac:dyDescent="0.25">
      <c r="A111" s="166"/>
      <c r="B111" s="78" t="s">
        <v>86</v>
      </c>
      <c r="C111" s="95">
        <v>1</v>
      </c>
      <c r="D111" s="163"/>
      <c r="E111" s="15"/>
      <c r="F111" s="15"/>
    </row>
    <row r="112" spans="1:6" ht="14.25" customHeight="1" x14ac:dyDescent="0.25">
      <c r="A112" s="103"/>
      <c r="B112" s="97"/>
      <c r="C112" s="98">
        <f>SUM(C109)</f>
        <v>3</v>
      </c>
      <c r="D112" s="98">
        <f>SUM(D109)</f>
        <v>0</v>
      </c>
      <c r="E112" s="15"/>
      <c r="F112" s="15"/>
    </row>
    <row r="113" spans="1:6" ht="14.25" customHeight="1" x14ac:dyDescent="0.25">
      <c r="A113" s="103"/>
      <c r="B113" s="97"/>
      <c r="C113" s="95"/>
      <c r="D113" s="95"/>
      <c r="E113" s="15"/>
      <c r="F113" s="15"/>
    </row>
    <row r="114" spans="1:6" ht="14.25" customHeight="1" x14ac:dyDescent="0.25">
      <c r="A114" s="164">
        <v>3.9</v>
      </c>
      <c r="B114" s="104" t="s">
        <v>66</v>
      </c>
      <c r="C114" s="95"/>
      <c r="D114" s="95"/>
      <c r="E114" s="15"/>
      <c r="F114" s="15"/>
    </row>
    <row r="115" spans="1:6" ht="49.5" customHeight="1" x14ac:dyDescent="0.25">
      <c r="A115" s="165"/>
      <c r="B115" s="78" t="s">
        <v>77</v>
      </c>
      <c r="C115" s="95">
        <v>3</v>
      </c>
      <c r="D115" s="161"/>
      <c r="E115" s="15"/>
      <c r="F115" s="15"/>
    </row>
    <row r="116" spans="1:6" ht="30" customHeight="1" x14ac:dyDescent="0.25">
      <c r="A116" s="165"/>
      <c r="B116" s="78" t="s">
        <v>78</v>
      </c>
      <c r="C116" s="95">
        <v>2</v>
      </c>
      <c r="D116" s="162"/>
      <c r="E116" s="15"/>
      <c r="F116" s="15"/>
    </row>
    <row r="117" spans="1:6" ht="26.25" customHeight="1" x14ac:dyDescent="0.25">
      <c r="A117" s="166"/>
      <c r="B117" s="78" t="s">
        <v>79</v>
      </c>
      <c r="C117" s="95">
        <v>1</v>
      </c>
      <c r="D117" s="163"/>
      <c r="E117" s="15"/>
      <c r="F117" s="15"/>
    </row>
    <row r="118" spans="1:6" ht="14.25" customHeight="1" x14ac:dyDescent="0.25">
      <c r="A118" s="103"/>
      <c r="B118" s="97"/>
      <c r="C118" s="98">
        <f>SUM(C115)</f>
        <v>3</v>
      </c>
      <c r="D118" s="98">
        <f>SUM(D115)</f>
        <v>0</v>
      </c>
      <c r="E118" s="15"/>
      <c r="F118" s="15"/>
    </row>
    <row r="119" spans="1:6" ht="14.25" customHeight="1" x14ac:dyDescent="0.25">
      <c r="A119" s="103"/>
      <c r="B119" s="97"/>
      <c r="C119" s="98"/>
      <c r="D119" s="98"/>
      <c r="E119" s="15"/>
      <c r="F119" s="15"/>
    </row>
    <row r="120" spans="1:6" ht="14.25" customHeight="1" x14ac:dyDescent="0.25">
      <c r="A120" s="167">
        <v>3.1</v>
      </c>
      <c r="B120" s="104" t="s">
        <v>69</v>
      </c>
      <c r="C120" s="98"/>
      <c r="D120" s="98"/>
      <c r="E120" s="15"/>
      <c r="F120" s="15"/>
    </row>
    <row r="121" spans="1:6" ht="39.75" customHeight="1" x14ac:dyDescent="0.25">
      <c r="A121" s="168"/>
      <c r="B121" s="108" t="s">
        <v>80</v>
      </c>
      <c r="C121" s="95">
        <v>3</v>
      </c>
      <c r="D121" s="161"/>
      <c r="E121" s="26" t="s">
        <v>244</v>
      </c>
      <c r="F121" s="15"/>
    </row>
    <row r="122" spans="1:6" ht="26.25" customHeight="1" x14ac:dyDescent="0.25">
      <c r="A122" s="168"/>
      <c r="B122" s="108" t="s">
        <v>82</v>
      </c>
      <c r="C122" s="95">
        <v>2</v>
      </c>
      <c r="D122" s="162"/>
      <c r="E122" s="15"/>
      <c r="F122" s="15"/>
    </row>
    <row r="123" spans="1:6" ht="14.25" customHeight="1" x14ac:dyDescent="0.25">
      <c r="A123" s="169"/>
      <c r="B123" s="108" t="s">
        <v>81</v>
      </c>
      <c r="C123" s="95">
        <v>1</v>
      </c>
      <c r="D123" s="163"/>
      <c r="E123" s="19"/>
      <c r="F123" s="15"/>
    </row>
    <row r="124" spans="1:6" ht="14.25" customHeight="1" x14ac:dyDescent="0.25">
      <c r="A124" s="103"/>
      <c r="B124" s="97"/>
      <c r="C124" s="98">
        <f>SUM(C121)</f>
        <v>3</v>
      </c>
      <c r="D124" s="98">
        <f>SUM(D121)</f>
        <v>0</v>
      </c>
      <c r="E124" s="15"/>
      <c r="F124" s="15"/>
    </row>
    <row r="125" spans="1:6" ht="14.25" customHeight="1" x14ac:dyDescent="0.25">
      <c r="A125" s="167">
        <v>3.11</v>
      </c>
      <c r="B125" s="104" t="s">
        <v>67</v>
      </c>
      <c r="C125" s="95"/>
      <c r="D125" s="95"/>
      <c r="E125" s="15"/>
      <c r="F125" s="15"/>
    </row>
    <row r="126" spans="1:6" ht="14.25" customHeight="1" x14ac:dyDescent="0.25">
      <c r="A126" s="168"/>
      <c r="B126" s="97" t="s">
        <v>70</v>
      </c>
      <c r="C126" s="95">
        <v>3</v>
      </c>
      <c r="D126" s="161"/>
      <c r="E126" s="15"/>
      <c r="F126" s="15"/>
    </row>
    <row r="127" spans="1:6" ht="14.25" customHeight="1" x14ac:dyDescent="0.25">
      <c r="A127" s="168"/>
      <c r="B127" s="97" t="s">
        <v>83</v>
      </c>
      <c r="C127" s="95">
        <v>2</v>
      </c>
      <c r="D127" s="162"/>
      <c r="E127" s="15"/>
      <c r="F127" s="15"/>
    </row>
    <row r="128" spans="1:6" ht="16.5" customHeight="1" x14ac:dyDescent="0.25">
      <c r="A128" s="169"/>
      <c r="B128" s="109" t="s">
        <v>84</v>
      </c>
      <c r="C128" s="95">
        <v>1</v>
      </c>
      <c r="D128" s="163"/>
      <c r="E128" s="15"/>
      <c r="F128" s="15"/>
    </row>
    <row r="129" spans="1:6" ht="14.25" customHeight="1" x14ac:dyDescent="0.25">
      <c r="A129" s="103"/>
      <c r="B129" s="97"/>
      <c r="C129" s="98">
        <f>SUM(C126)</f>
        <v>3</v>
      </c>
      <c r="D129" s="98">
        <f>SUM(D126)</f>
        <v>0</v>
      </c>
      <c r="E129" s="15"/>
      <c r="F129" s="15"/>
    </row>
    <row r="130" spans="1:6" ht="14.25" customHeight="1" x14ac:dyDescent="0.25">
      <c r="A130" s="103"/>
      <c r="B130" s="97"/>
      <c r="C130" s="98"/>
      <c r="D130" s="98"/>
      <c r="E130" s="15"/>
      <c r="F130" s="15"/>
    </row>
    <row r="131" spans="1:6" ht="42.75" customHeight="1" x14ac:dyDescent="0.25">
      <c r="A131" s="167">
        <v>3.12</v>
      </c>
      <c r="B131" s="104" t="s">
        <v>71</v>
      </c>
      <c r="C131" s="95"/>
      <c r="D131" s="95"/>
      <c r="E131" s="78" t="s">
        <v>333</v>
      </c>
      <c r="F131" s="15"/>
    </row>
    <row r="132" spans="1:6" ht="41.25" customHeight="1" x14ac:dyDescent="0.25">
      <c r="A132" s="168"/>
      <c r="B132" s="78" t="s">
        <v>143</v>
      </c>
      <c r="C132" s="95">
        <v>3</v>
      </c>
      <c r="D132" s="161"/>
      <c r="E132" s="15"/>
      <c r="F132" s="15"/>
    </row>
    <row r="133" spans="1:6" ht="28.5" customHeight="1" x14ac:dyDescent="0.25">
      <c r="A133" s="168"/>
      <c r="B133" s="78" t="s">
        <v>144</v>
      </c>
      <c r="C133" s="95">
        <v>2</v>
      </c>
      <c r="D133" s="162"/>
      <c r="E133" s="15"/>
      <c r="F133" s="15"/>
    </row>
    <row r="134" spans="1:6" ht="14.25" customHeight="1" x14ac:dyDescent="0.25">
      <c r="A134" s="169"/>
      <c r="B134" s="97" t="s">
        <v>145</v>
      </c>
      <c r="C134" s="95">
        <v>1</v>
      </c>
      <c r="D134" s="163"/>
      <c r="E134" s="15"/>
      <c r="F134" s="15"/>
    </row>
    <row r="135" spans="1:6" ht="14.25" customHeight="1" x14ac:dyDescent="0.25">
      <c r="A135" s="103"/>
      <c r="B135" s="97"/>
      <c r="C135" s="98">
        <f>SUM(C132)</f>
        <v>3</v>
      </c>
      <c r="D135" s="98">
        <f>SUM(D132)</f>
        <v>0</v>
      </c>
      <c r="E135" s="15"/>
      <c r="F135" s="15"/>
    </row>
    <row r="136" spans="1:6" ht="14.25" customHeight="1" x14ac:dyDescent="0.25">
      <c r="A136" s="103"/>
      <c r="B136" s="97"/>
      <c r="C136" s="98"/>
      <c r="D136" s="98"/>
      <c r="E136" s="15"/>
      <c r="F136" s="15"/>
    </row>
    <row r="137" spans="1:6" ht="14.25" customHeight="1" x14ac:dyDescent="0.25">
      <c r="A137" s="167">
        <v>3.13</v>
      </c>
      <c r="B137" s="104" t="s">
        <v>85</v>
      </c>
      <c r="C137" s="98"/>
      <c r="D137" s="98"/>
      <c r="E137" s="15"/>
      <c r="F137" s="15"/>
    </row>
    <row r="138" spans="1:6" ht="30" customHeight="1" x14ac:dyDescent="0.25">
      <c r="A138" s="168"/>
      <c r="B138" s="78" t="s">
        <v>96</v>
      </c>
      <c r="C138" s="95" t="s">
        <v>3</v>
      </c>
      <c r="D138" s="107"/>
      <c r="E138" s="15"/>
      <c r="F138" s="15"/>
    </row>
    <row r="139" spans="1:6" ht="42" customHeight="1" x14ac:dyDescent="0.25">
      <c r="A139" s="168"/>
      <c r="B139" s="78" t="s">
        <v>94</v>
      </c>
      <c r="C139" s="95">
        <v>3</v>
      </c>
      <c r="D139" s="175"/>
      <c r="E139" s="15"/>
      <c r="F139" s="15"/>
    </row>
    <row r="140" spans="1:6" ht="29.25" customHeight="1" x14ac:dyDescent="0.25">
      <c r="A140" s="168"/>
      <c r="B140" s="78" t="s">
        <v>95</v>
      </c>
      <c r="C140" s="95">
        <v>2</v>
      </c>
      <c r="D140" s="176"/>
      <c r="E140" s="15"/>
      <c r="F140" s="15"/>
    </row>
    <row r="141" spans="1:6" ht="17.25" customHeight="1" x14ac:dyDescent="0.25">
      <c r="A141" s="169"/>
      <c r="B141" s="78" t="s">
        <v>93</v>
      </c>
      <c r="C141" s="95">
        <v>1</v>
      </c>
      <c r="D141" s="177"/>
      <c r="E141" s="15"/>
      <c r="F141" s="15"/>
    </row>
    <row r="142" spans="1:6" ht="14.25" customHeight="1" x14ac:dyDescent="0.25">
      <c r="A142" s="103"/>
      <c r="B142" s="78"/>
      <c r="C142" s="98">
        <f>SUM(C139)</f>
        <v>3</v>
      </c>
      <c r="D142" s="98">
        <f>SUM(D139)</f>
        <v>0</v>
      </c>
      <c r="E142" s="15"/>
      <c r="F142" s="15"/>
    </row>
    <row r="143" spans="1:6" s="99" customFormat="1" ht="33.75" customHeight="1" x14ac:dyDescent="0.25">
      <c r="A143" s="111">
        <v>4</v>
      </c>
      <c r="B143" s="110" t="s">
        <v>335</v>
      </c>
      <c r="C143" s="111" t="s">
        <v>134</v>
      </c>
      <c r="D143" s="111" t="s">
        <v>135</v>
      </c>
      <c r="E143" s="136" t="s">
        <v>17</v>
      </c>
      <c r="F143" s="110"/>
    </row>
    <row r="144" spans="1:6" s="156" customFormat="1" ht="14.25" customHeight="1" x14ac:dyDescent="0.25">
      <c r="A144" s="75"/>
      <c r="B144" s="74"/>
      <c r="C144" s="75"/>
      <c r="D144" s="75"/>
      <c r="E144" s="155"/>
      <c r="F144" s="74"/>
    </row>
    <row r="145" spans="1:6" s="22" customFormat="1" ht="14.25" customHeight="1" x14ac:dyDescent="0.25">
      <c r="A145" s="192">
        <v>4.0999999999999996</v>
      </c>
      <c r="B145" s="112" t="s">
        <v>119</v>
      </c>
      <c r="C145" s="75"/>
      <c r="D145" s="75"/>
      <c r="E145" s="20"/>
      <c r="F145" s="21"/>
    </row>
    <row r="146" spans="1:6" s="25" customFormat="1" ht="33.75" customHeight="1" x14ac:dyDescent="0.25">
      <c r="A146" s="192"/>
      <c r="B146" s="113" t="s">
        <v>338</v>
      </c>
      <c r="C146" s="114" t="s">
        <v>3</v>
      </c>
      <c r="D146" s="115"/>
      <c r="E146" s="24"/>
      <c r="F146" s="23"/>
    </row>
    <row r="147" spans="1:6" s="25" customFormat="1" ht="15.75" customHeight="1" x14ac:dyDescent="0.25">
      <c r="A147" s="154"/>
      <c r="B147" s="113"/>
      <c r="C147" s="114"/>
      <c r="D147" s="115"/>
      <c r="E147" s="24"/>
      <c r="F147" s="23"/>
    </row>
    <row r="148" spans="1:6" ht="15.75" customHeight="1" x14ac:dyDescent="0.25">
      <c r="A148" s="170">
        <v>4.2</v>
      </c>
      <c r="B148" s="104" t="s">
        <v>334</v>
      </c>
      <c r="C148" s="95"/>
      <c r="D148" s="95"/>
      <c r="E148" s="15"/>
      <c r="F148" s="15"/>
    </row>
    <row r="149" spans="1:6" ht="36" customHeight="1" x14ac:dyDescent="0.25">
      <c r="A149" s="171"/>
      <c r="B149" s="78" t="s">
        <v>101</v>
      </c>
      <c r="C149" s="95">
        <v>3</v>
      </c>
      <c r="D149" s="161"/>
      <c r="E149" s="15"/>
      <c r="F149" s="15"/>
    </row>
    <row r="150" spans="1:6" ht="28.5" customHeight="1" x14ac:dyDescent="0.25">
      <c r="A150" s="171"/>
      <c r="B150" s="78" t="s">
        <v>159</v>
      </c>
      <c r="C150" s="95">
        <v>2</v>
      </c>
      <c r="D150" s="162"/>
      <c r="E150" s="15"/>
      <c r="F150" s="15"/>
    </row>
    <row r="151" spans="1:6" ht="16.5" customHeight="1" x14ac:dyDescent="0.25">
      <c r="A151" s="172"/>
      <c r="B151" s="97" t="s">
        <v>97</v>
      </c>
      <c r="C151" s="95">
        <v>1</v>
      </c>
      <c r="D151" s="163"/>
      <c r="E151" s="15"/>
      <c r="F151" s="15"/>
    </row>
    <row r="152" spans="1:6" ht="14.25" customHeight="1" x14ac:dyDescent="0.25">
      <c r="A152" s="139"/>
      <c r="B152" s="97"/>
      <c r="C152" s="98">
        <f>SUM(C149)</f>
        <v>3</v>
      </c>
      <c r="D152" s="98">
        <f>SUM(D149)</f>
        <v>0</v>
      </c>
      <c r="E152" s="15"/>
      <c r="F152" s="15"/>
    </row>
    <row r="153" spans="1:6" ht="14.25" customHeight="1" x14ac:dyDescent="0.25">
      <c r="A153" s="139"/>
      <c r="B153" s="97"/>
      <c r="C153" s="95"/>
      <c r="D153" s="95"/>
      <c r="E153" s="15"/>
      <c r="F153" s="15"/>
    </row>
    <row r="154" spans="1:6" ht="14.25" customHeight="1" x14ac:dyDescent="0.25">
      <c r="A154" s="170">
        <v>4.3</v>
      </c>
      <c r="B154" s="104" t="s">
        <v>107</v>
      </c>
      <c r="C154" s="95"/>
      <c r="D154" s="95"/>
      <c r="E154" s="15"/>
      <c r="F154" s="15"/>
    </row>
    <row r="155" spans="1:6" ht="28.5" customHeight="1" x14ac:dyDescent="0.25">
      <c r="A155" s="171"/>
      <c r="B155" s="78" t="s">
        <v>108</v>
      </c>
      <c r="C155" s="95">
        <v>3</v>
      </c>
      <c r="D155" s="161"/>
      <c r="E155" s="15"/>
      <c r="F155" s="15"/>
    </row>
    <row r="156" spans="1:6" ht="14.25" customHeight="1" x14ac:dyDescent="0.25">
      <c r="A156" s="171"/>
      <c r="B156" s="97" t="s">
        <v>109</v>
      </c>
      <c r="C156" s="95">
        <v>2</v>
      </c>
      <c r="D156" s="162"/>
      <c r="E156" s="15"/>
      <c r="F156" s="15"/>
    </row>
    <row r="157" spans="1:6" ht="14.25" customHeight="1" x14ac:dyDescent="0.25">
      <c r="A157" s="172"/>
      <c r="B157" s="97" t="s">
        <v>132</v>
      </c>
      <c r="C157" s="95">
        <v>1</v>
      </c>
      <c r="D157" s="163"/>
      <c r="E157" s="15"/>
      <c r="F157" s="15"/>
    </row>
    <row r="158" spans="1:6" ht="14.25" customHeight="1" x14ac:dyDescent="0.25">
      <c r="A158" s="139"/>
      <c r="B158" s="97"/>
      <c r="C158" s="98">
        <f>SUM(C155)</f>
        <v>3</v>
      </c>
      <c r="D158" s="98">
        <f>SUM(D155)</f>
        <v>0</v>
      </c>
      <c r="E158" s="15"/>
      <c r="F158" s="15"/>
    </row>
    <row r="159" spans="1:6" ht="14.25" customHeight="1" x14ac:dyDescent="0.25">
      <c r="A159" s="139"/>
      <c r="B159" s="97"/>
      <c r="C159" s="95"/>
      <c r="D159" s="95"/>
      <c r="E159" s="15"/>
      <c r="F159" s="15"/>
    </row>
    <row r="160" spans="1:6" ht="14.25" customHeight="1" x14ac:dyDescent="0.25">
      <c r="A160" s="173">
        <v>4.4000000000000004</v>
      </c>
      <c r="B160" s="104" t="s">
        <v>336</v>
      </c>
      <c r="C160" s="146"/>
      <c r="D160" s="146"/>
      <c r="E160" s="15"/>
      <c r="F160" s="15"/>
    </row>
    <row r="161" spans="1:6" ht="27.75" customHeight="1" x14ac:dyDescent="0.25">
      <c r="A161" s="173"/>
      <c r="B161" s="78" t="s">
        <v>100</v>
      </c>
      <c r="C161" s="146">
        <v>3</v>
      </c>
      <c r="D161" s="178"/>
      <c r="E161" s="15"/>
      <c r="F161" s="15"/>
    </row>
    <row r="162" spans="1:6" ht="37.5" customHeight="1" x14ac:dyDescent="0.25">
      <c r="A162" s="173"/>
      <c r="B162" s="78" t="s">
        <v>99</v>
      </c>
      <c r="C162" s="146">
        <v>2</v>
      </c>
      <c r="D162" s="178"/>
      <c r="E162" s="15"/>
      <c r="F162" s="15"/>
    </row>
    <row r="163" spans="1:6" ht="14.25" customHeight="1" x14ac:dyDescent="0.25">
      <c r="A163" s="173"/>
      <c r="B163" s="97" t="s">
        <v>98</v>
      </c>
      <c r="C163" s="146">
        <v>1</v>
      </c>
      <c r="D163" s="178"/>
      <c r="E163" s="15"/>
      <c r="F163" s="15"/>
    </row>
    <row r="164" spans="1:6" ht="14.25" customHeight="1" x14ac:dyDescent="0.25">
      <c r="A164" s="139"/>
      <c r="B164" s="97"/>
      <c r="C164" s="98">
        <f>SUM(C161)</f>
        <v>3</v>
      </c>
      <c r="D164" s="98">
        <f>SUM(D161)</f>
        <v>0</v>
      </c>
      <c r="E164" s="15"/>
      <c r="F164" s="15"/>
    </row>
    <row r="165" spans="1:6" ht="14.25" customHeight="1" x14ac:dyDescent="0.25">
      <c r="A165" s="153"/>
      <c r="B165" s="97"/>
      <c r="C165" s="98"/>
      <c r="D165" s="98"/>
      <c r="E165" s="15"/>
      <c r="F165" s="15"/>
    </row>
    <row r="166" spans="1:6" s="30" customFormat="1" ht="14.25" customHeight="1" x14ac:dyDescent="0.25">
      <c r="A166" s="173">
        <v>4.5</v>
      </c>
      <c r="B166" s="104" t="s">
        <v>103</v>
      </c>
      <c r="C166" s="146"/>
      <c r="D166" s="146"/>
      <c r="E166" s="15"/>
      <c r="F166" s="15"/>
    </row>
    <row r="167" spans="1:6" s="30" customFormat="1" ht="28.5" customHeight="1" x14ac:dyDescent="0.25">
      <c r="A167" s="173"/>
      <c r="B167" s="78" t="s">
        <v>106</v>
      </c>
      <c r="C167" s="146">
        <v>3</v>
      </c>
      <c r="D167" s="178"/>
      <c r="E167" s="15"/>
      <c r="F167" s="15"/>
    </row>
    <row r="168" spans="1:6" s="30" customFormat="1" ht="27" customHeight="1" x14ac:dyDescent="0.25">
      <c r="A168" s="173"/>
      <c r="B168" s="78" t="s">
        <v>105</v>
      </c>
      <c r="C168" s="146">
        <v>2</v>
      </c>
      <c r="D168" s="178"/>
      <c r="E168" s="15"/>
      <c r="F168" s="15"/>
    </row>
    <row r="169" spans="1:6" ht="26.25" customHeight="1" x14ac:dyDescent="0.25">
      <c r="A169" s="173"/>
      <c r="B169" s="78" t="s">
        <v>104</v>
      </c>
      <c r="C169" s="146">
        <v>1</v>
      </c>
      <c r="D169" s="178"/>
      <c r="E169" s="15"/>
      <c r="F169" s="15"/>
    </row>
    <row r="170" spans="1:6" ht="14.25" customHeight="1" x14ac:dyDescent="0.25">
      <c r="A170" s="140"/>
      <c r="B170" s="116"/>
      <c r="C170" s="117">
        <f>SUM(C167)</f>
        <v>3</v>
      </c>
      <c r="D170" s="117">
        <f>SUM(D167)</f>
        <v>0</v>
      </c>
      <c r="E170" s="18"/>
      <c r="F170" s="18"/>
    </row>
    <row r="171" spans="1:6" ht="14.25" customHeight="1" x14ac:dyDescent="0.25">
      <c r="A171" s="170">
        <v>4.5999999999999996</v>
      </c>
      <c r="B171" s="104" t="s">
        <v>138</v>
      </c>
      <c r="C171" s="95"/>
      <c r="D171" s="95"/>
      <c r="E171" s="15"/>
      <c r="F171" s="15"/>
    </row>
    <row r="172" spans="1:6" ht="27" customHeight="1" x14ac:dyDescent="0.25">
      <c r="A172" s="172"/>
      <c r="B172" s="78" t="s">
        <v>110</v>
      </c>
      <c r="C172" s="95" t="s">
        <v>3</v>
      </c>
      <c r="D172" s="95"/>
      <c r="E172" s="15"/>
      <c r="F172" s="15"/>
    </row>
    <row r="173" spans="1:6" ht="14.25" customHeight="1" x14ac:dyDescent="0.25">
      <c r="A173" s="139"/>
      <c r="B173" s="97"/>
      <c r="C173" s="95"/>
      <c r="D173" s="95"/>
      <c r="E173" s="15"/>
      <c r="F173" s="15"/>
    </row>
    <row r="174" spans="1:6" ht="14.25" customHeight="1" x14ac:dyDescent="0.25">
      <c r="A174" s="170">
        <v>4.7</v>
      </c>
      <c r="B174" s="104" t="s">
        <v>102</v>
      </c>
      <c r="C174" s="95"/>
      <c r="D174" s="95"/>
      <c r="E174" s="15"/>
      <c r="F174" s="15"/>
    </row>
    <row r="175" spans="1:6" ht="55.5" customHeight="1" x14ac:dyDescent="0.25">
      <c r="A175" s="171"/>
      <c r="B175" s="78" t="s">
        <v>339</v>
      </c>
      <c r="C175" s="95" t="s">
        <v>3</v>
      </c>
      <c r="D175" s="95"/>
      <c r="E175" s="15"/>
      <c r="F175" s="15"/>
    </row>
    <row r="176" spans="1:6" ht="27.75" customHeight="1" x14ac:dyDescent="0.25">
      <c r="A176" s="171"/>
      <c r="B176" s="78" t="s">
        <v>100</v>
      </c>
      <c r="C176" s="95">
        <v>3</v>
      </c>
      <c r="D176" s="161"/>
      <c r="E176" s="15"/>
      <c r="F176" s="15"/>
    </row>
    <row r="177" spans="1:6" ht="37.5" customHeight="1" x14ac:dyDescent="0.25">
      <c r="A177" s="171"/>
      <c r="B177" s="78" t="s">
        <v>99</v>
      </c>
      <c r="C177" s="95">
        <v>2</v>
      </c>
      <c r="D177" s="162"/>
      <c r="E177" s="15"/>
      <c r="F177" s="15"/>
    </row>
    <row r="178" spans="1:6" ht="18" customHeight="1" x14ac:dyDescent="0.25">
      <c r="A178" s="172"/>
      <c r="B178" s="97" t="s">
        <v>98</v>
      </c>
      <c r="C178" s="95">
        <v>1</v>
      </c>
      <c r="D178" s="163"/>
      <c r="E178" s="15"/>
      <c r="F178" s="15"/>
    </row>
    <row r="179" spans="1:6" ht="14.25" customHeight="1" x14ac:dyDescent="0.25">
      <c r="A179" s="139"/>
      <c r="B179" s="97"/>
      <c r="C179" s="98">
        <f>SUM(C176)</f>
        <v>3</v>
      </c>
      <c r="D179" s="98">
        <f>SUM(D176)</f>
        <v>0</v>
      </c>
      <c r="E179" s="15"/>
      <c r="F179" s="15"/>
    </row>
    <row r="180" spans="1:6" ht="14.25" customHeight="1" x14ac:dyDescent="0.25">
      <c r="A180" s="170">
        <v>4.8</v>
      </c>
      <c r="B180" s="104" t="s">
        <v>8</v>
      </c>
      <c r="C180" s="95"/>
      <c r="D180" s="95"/>
      <c r="E180" s="15"/>
      <c r="F180" s="15"/>
    </row>
    <row r="181" spans="1:6" ht="37.5" customHeight="1" x14ac:dyDescent="0.25">
      <c r="A181" s="171"/>
      <c r="B181" s="78" t="s">
        <v>111</v>
      </c>
      <c r="C181" s="95" t="s">
        <v>3</v>
      </c>
      <c r="D181" s="95"/>
      <c r="E181" s="35" t="s">
        <v>112</v>
      </c>
      <c r="F181" s="15"/>
    </row>
    <row r="182" spans="1:6" ht="48.75" customHeight="1" x14ac:dyDescent="0.25">
      <c r="A182" s="171"/>
      <c r="B182" s="78" t="s">
        <v>328</v>
      </c>
      <c r="C182" s="95">
        <v>3</v>
      </c>
      <c r="D182" s="161"/>
      <c r="E182" s="15"/>
      <c r="F182" s="15"/>
    </row>
    <row r="183" spans="1:6" ht="25.5" customHeight="1" x14ac:dyDescent="0.25">
      <c r="A183" s="171"/>
      <c r="B183" s="78" t="s">
        <v>329</v>
      </c>
      <c r="C183" s="95">
        <v>2</v>
      </c>
      <c r="D183" s="162"/>
      <c r="E183" s="15"/>
      <c r="F183" s="15"/>
    </row>
    <row r="184" spans="1:6" ht="14.25" customHeight="1" x14ac:dyDescent="0.25">
      <c r="A184" s="172"/>
      <c r="B184" s="78" t="s">
        <v>327</v>
      </c>
      <c r="C184" s="95">
        <v>1</v>
      </c>
      <c r="D184" s="163"/>
      <c r="E184" s="15"/>
      <c r="F184" s="15"/>
    </row>
    <row r="185" spans="1:6" ht="14.25" customHeight="1" x14ac:dyDescent="0.25">
      <c r="A185" s="139"/>
      <c r="B185" s="97"/>
      <c r="C185" s="98">
        <f>SUM(C182)</f>
        <v>3</v>
      </c>
      <c r="D185" s="98">
        <f>SUM(D182)</f>
        <v>0</v>
      </c>
      <c r="E185" s="15"/>
      <c r="F185" s="15"/>
    </row>
    <row r="186" spans="1:6" ht="14.25" customHeight="1" x14ac:dyDescent="0.25">
      <c r="A186" s="170">
        <v>4.9000000000000004</v>
      </c>
      <c r="B186" s="104" t="s">
        <v>113</v>
      </c>
      <c r="C186" s="95"/>
      <c r="D186" s="95"/>
      <c r="E186" s="15"/>
      <c r="F186" s="15"/>
    </row>
    <row r="187" spans="1:6" ht="25.5" customHeight="1" x14ac:dyDescent="0.25">
      <c r="A187" s="171"/>
      <c r="B187" s="78" t="s">
        <v>114</v>
      </c>
      <c r="C187" s="95" t="s">
        <v>3</v>
      </c>
      <c r="D187" s="95"/>
      <c r="E187" s="15"/>
      <c r="F187" s="15"/>
    </row>
    <row r="188" spans="1:6" ht="28.5" customHeight="1" x14ac:dyDescent="0.25">
      <c r="A188" s="171"/>
      <c r="B188" s="78" t="s">
        <v>115</v>
      </c>
      <c r="C188" s="95">
        <v>3</v>
      </c>
      <c r="D188" s="161"/>
      <c r="E188" s="15"/>
      <c r="F188" s="15"/>
    </row>
    <row r="189" spans="1:6" ht="16.5" customHeight="1" x14ac:dyDescent="0.25">
      <c r="A189" s="171"/>
      <c r="B189" s="97" t="s">
        <v>116</v>
      </c>
      <c r="C189" s="95">
        <v>2</v>
      </c>
      <c r="D189" s="162"/>
      <c r="E189" s="15"/>
      <c r="F189" s="15"/>
    </row>
    <row r="190" spans="1:6" ht="15.75" customHeight="1" x14ac:dyDescent="0.25">
      <c r="A190" s="172"/>
      <c r="B190" s="97" t="s">
        <v>323</v>
      </c>
      <c r="C190" s="95">
        <v>1</v>
      </c>
      <c r="D190" s="163"/>
      <c r="E190" s="15"/>
      <c r="F190" s="15"/>
    </row>
    <row r="191" spans="1:6" ht="14.25" customHeight="1" x14ac:dyDescent="0.25">
      <c r="A191" s="139"/>
      <c r="B191" s="97"/>
      <c r="C191" s="98">
        <f>SUM(C188)</f>
        <v>3</v>
      </c>
      <c r="D191" s="98">
        <f>SUM(D188)</f>
        <v>0</v>
      </c>
      <c r="E191" s="15"/>
      <c r="F191" s="15"/>
    </row>
    <row r="192" spans="1:6" ht="14.25" customHeight="1" x14ac:dyDescent="0.25">
      <c r="A192" s="103"/>
      <c r="B192" s="97"/>
      <c r="C192" s="95"/>
      <c r="D192" s="95"/>
      <c r="E192" s="15"/>
      <c r="F192" s="15"/>
    </row>
    <row r="193" spans="1:6" ht="14.25" customHeight="1" x14ac:dyDescent="0.25">
      <c r="A193" s="164">
        <v>4.0999999999999996</v>
      </c>
      <c r="B193" s="104" t="s">
        <v>340</v>
      </c>
      <c r="C193" s="95"/>
      <c r="D193" s="95"/>
      <c r="E193" s="15"/>
      <c r="F193" s="15"/>
    </row>
    <row r="194" spans="1:6" ht="29.25" customHeight="1" x14ac:dyDescent="0.25">
      <c r="A194" s="165"/>
      <c r="B194" s="78" t="s">
        <v>341</v>
      </c>
      <c r="C194" s="95" t="s">
        <v>3</v>
      </c>
      <c r="D194" s="95"/>
      <c r="E194" s="15"/>
      <c r="F194" s="15"/>
    </row>
    <row r="195" spans="1:6" ht="33.75" customHeight="1" x14ac:dyDescent="0.25">
      <c r="A195" s="165"/>
      <c r="B195" s="78" t="s">
        <v>342</v>
      </c>
      <c r="C195" s="95">
        <v>3</v>
      </c>
      <c r="D195" s="161"/>
      <c r="E195" s="15"/>
      <c r="F195" s="15"/>
    </row>
    <row r="196" spans="1:6" ht="16.5" customHeight="1" x14ac:dyDescent="0.25">
      <c r="A196" s="165"/>
      <c r="B196" s="97" t="s">
        <v>343</v>
      </c>
      <c r="C196" s="95">
        <v>2</v>
      </c>
      <c r="D196" s="162"/>
      <c r="E196" s="15"/>
      <c r="F196" s="15"/>
    </row>
    <row r="197" spans="1:6" ht="19.5" customHeight="1" x14ac:dyDescent="0.25">
      <c r="A197" s="166"/>
      <c r="B197" s="97" t="s">
        <v>117</v>
      </c>
      <c r="C197" s="95">
        <v>1</v>
      </c>
      <c r="D197" s="163"/>
      <c r="E197" s="15"/>
      <c r="F197" s="15"/>
    </row>
    <row r="198" spans="1:6" ht="15.75" customHeight="1" x14ac:dyDescent="0.25">
      <c r="A198" s="103"/>
      <c r="B198" s="97"/>
      <c r="C198" s="98">
        <f>SUM(C195)</f>
        <v>3</v>
      </c>
      <c r="D198" s="98">
        <f>SUM(D195)</f>
        <v>0</v>
      </c>
      <c r="E198" s="15"/>
      <c r="F198" s="15"/>
    </row>
    <row r="199" spans="1:6" ht="15.75" customHeight="1" x14ac:dyDescent="0.25">
      <c r="A199" s="157"/>
      <c r="B199" s="97"/>
      <c r="C199" s="98"/>
      <c r="D199" s="98"/>
      <c r="E199" s="15"/>
      <c r="F199" s="15"/>
    </row>
    <row r="200" spans="1:6" s="99" customFormat="1" ht="33.75" customHeight="1" x14ac:dyDescent="0.25">
      <c r="A200" s="141">
        <v>5</v>
      </c>
      <c r="B200" s="118" t="s">
        <v>120</v>
      </c>
      <c r="C200" s="119" t="s">
        <v>134</v>
      </c>
      <c r="D200" s="119" t="s">
        <v>16</v>
      </c>
      <c r="E200" s="137" t="s">
        <v>17</v>
      </c>
      <c r="F200" s="118"/>
    </row>
    <row r="201" spans="1:6" ht="18" customHeight="1" x14ac:dyDescent="0.25">
      <c r="A201" s="164">
        <v>5.0999999999999996</v>
      </c>
      <c r="B201" s="104" t="s">
        <v>10</v>
      </c>
      <c r="C201" s="95"/>
      <c r="D201" s="95"/>
      <c r="E201" s="15"/>
      <c r="F201" s="15"/>
    </row>
    <row r="202" spans="1:6" ht="27.75" customHeight="1" x14ac:dyDescent="0.25">
      <c r="A202" s="165"/>
      <c r="B202" s="78" t="s">
        <v>121</v>
      </c>
      <c r="C202" s="95" t="s">
        <v>3</v>
      </c>
      <c r="D202" s="95"/>
      <c r="E202" s="15"/>
      <c r="F202" s="15"/>
    </row>
    <row r="203" spans="1:6" ht="39" customHeight="1" x14ac:dyDescent="0.25">
      <c r="A203" s="165"/>
      <c r="B203" s="78" t="s">
        <v>128</v>
      </c>
      <c r="C203" s="95">
        <v>3</v>
      </c>
      <c r="D203" s="161"/>
      <c r="E203" s="15"/>
      <c r="F203" s="15"/>
    </row>
    <row r="204" spans="1:6" ht="38.25" customHeight="1" x14ac:dyDescent="0.25">
      <c r="A204" s="165"/>
      <c r="B204" s="78" t="s">
        <v>129</v>
      </c>
      <c r="C204" s="95">
        <v>2</v>
      </c>
      <c r="D204" s="162"/>
      <c r="E204" s="15"/>
      <c r="F204" s="15"/>
    </row>
    <row r="205" spans="1:6" ht="25.5" customHeight="1" x14ac:dyDescent="0.25">
      <c r="A205" s="166"/>
      <c r="B205" s="78" t="s">
        <v>122</v>
      </c>
      <c r="C205" s="95">
        <v>1</v>
      </c>
      <c r="D205" s="163"/>
      <c r="E205" s="15"/>
      <c r="F205" s="15"/>
    </row>
    <row r="206" spans="1:6" ht="14.25" customHeight="1" x14ac:dyDescent="0.25">
      <c r="A206" s="103"/>
      <c r="B206" s="97"/>
      <c r="C206" s="98">
        <f>SUM(C203)</f>
        <v>3</v>
      </c>
      <c r="D206" s="98">
        <f>SUM(D203)</f>
        <v>0</v>
      </c>
      <c r="E206" s="15"/>
      <c r="F206" s="15"/>
    </row>
    <row r="207" spans="1:6" ht="14.25" customHeight="1" x14ac:dyDescent="0.25">
      <c r="A207" s="103"/>
      <c r="B207" s="97"/>
      <c r="C207" s="95"/>
      <c r="D207" s="95"/>
      <c r="E207" s="15"/>
      <c r="F207" s="15"/>
    </row>
    <row r="208" spans="1:6" ht="14.25" customHeight="1" x14ac:dyDescent="0.25">
      <c r="A208" s="164">
        <v>5.2</v>
      </c>
      <c r="B208" s="104" t="s">
        <v>123</v>
      </c>
      <c r="C208" s="95"/>
      <c r="D208" s="95"/>
      <c r="E208" s="15"/>
      <c r="F208" s="15"/>
    </row>
    <row r="209" spans="1:6" ht="52.5" customHeight="1" x14ac:dyDescent="0.25">
      <c r="A209" s="165"/>
      <c r="B209" s="78" t="s">
        <v>124</v>
      </c>
      <c r="C209" s="95" t="s">
        <v>3</v>
      </c>
      <c r="D209" s="95"/>
      <c r="E209" s="15"/>
      <c r="F209" s="15"/>
    </row>
    <row r="210" spans="1:6" ht="34.5" customHeight="1" x14ac:dyDescent="0.25">
      <c r="A210" s="165"/>
      <c r="B210" s="78" t="s">
        <v>125</v>
      </c>
      <c r="C210" s="95">
        <v>3</v>
      </c>
      <c r="D210" s="161"/>
      <c r="E210" s="15"/>
      <c r="F210" s="15"/>
    </row>
    <row r="211" spans="1:6" ht="15.75" customHeight="1" x14ac:dyDescent="0.25">
      <c r="A211" s="165"/>
      <c r="B211" s="97" t="s">
        <v>126</v>
      </c>
      <c r="C211" s="95">
        <v>2</v>
      </c>
      <c r="D211" s="162"/>
      <c r="E211" s="15"/>
      <c r="F211" s="15"/>
    </row>
    <row r="212" spans="1:6" ht="15.75" customHeight="1" x14ac:dyDescent="0.25">
      <c r="A212" s="166"/>
      <c r="B212" s="97" t="s">
        <v>127</v>
      </c>
      <c r="C212" s="95">
        <v>1</v>
      </c>
      <c r="D212" s="163"/>
      <c r="E212" s="15"/>
      <c r="F212" s="15"/>
    </row>
    <row r="213" spans="1:6" ht="14.25" customHeight="1" x14ac:dyDescent="0.25">
      <c r="A213" s="103"/>
      <c r="B213" s="97"/>
      <c r="C213" s="98">
        <f>SUM(C210)</f>
        <v>3</v>
      </c>
      <c r="D213" s="98">
        <f>SUM(D210)</f>
        <v>0</v>
      </c>
      <c r="E213" s="15"/>
      <c r="F213" s="15"/>
    </row>
    <row r="214" spans="1:6" ht="14.25" customHeight="1" x14ac:dyDescent="0.25">
      <c r="A214" s="103"/>
      <c r="B214" s="97"/>
      <c r="C214" s="95"/>
      <c r="D214" s="95"/>
      <c r="E214" s="15"/>
      <c r="F214" s="15"/>
    </row>
    <row r="215" spans="1:6" ht="14.25" customHeight="1" x14ac:dyDescent="0.25">
      <c r="A215" s="103"/>
      <c r="B215" s="97"/>
      <c r="C215" s="95"/>
      <c r="D215" s="95"/>
      <c r="E215" s="15"/>
      <c r="F215" s="15"/>
    </row>
    <row r="216" spans="1:6" ht="14.25" customHeight="1" x14ac:dyDescent="0.25">
      <c r="A216" s="164">
        <v>5.3</v>
      </c>
      <c r="B216" s="104" t="s">
        <v>11</v>
      </c>
      <c r="C216" s="95"/>
      <c r="D216" s="95"/>
      <c r="E216" s="15"/>
      <c r="F216" s="15"/>
    </row>
    <row r="217" spans="1:6" ht="35.25" customHeight="1" x14ac:dyDescent="0.25">
      <c r="A217" s="165"/>
      <c r="B217" s="78" t="s">
        <v>131</v>
      </c>
      <c r="C217" s="95">
        <v>3</v>
      </c>
      <c r="D217" s="161"/>
      <c r="E217" s="15"/>
      <c r="F217" s="15"/>
    </row>
    <row r="218" spans="1:6" ht="25.5" customHeight="1" x14ac:dyDescent="0.25">
      <c r="A218" s="165"/>
      <c r="B218" s="78" t="s">
        <v>133</v>
      </c>
      <c r="C218" s="95">
        <v>2</v>
      </c>
      <c r="D218" s="162"/>
      <c r="E218" s="15"/>
      <c r="F218" s="15"/>
    </row>
    <row r="219" spans="1:6" ht="26.25" customHeight="1" x14ac:dyDescent="0.25">
      <c r="A219" s="166"/>
      <c r="B219" s="78" t="s">
        <v>130</v>
      </c>
      <c r="C219" s="95">
        <v>1</v>
      </c>
      <c r="D219" s="163"/>
      <c r="E219" s="15"/>
      <c r="F219" s="15"/>
    </row>
    <row r="220" spans="1:6" ht="16.5" customHeight="1" x14ac:dyDescent="0.25">
      <c r="A220" s="103"/>
      <c r="B220" s="97"/>
      <c r="C220" s="98">
        <f>SUM(C217)</f>
        <v>3</v>
      </c>
      <c r="D220" s="98">
        <f>SUM(D217)</f>
        <v>0</v>
      </c>
      <c r="E220" s="15"/>
      <c r="F220" s="15"/>
    </row>
    <row r="221" spans="1:6" s="99" customFormat="1" ht="32.25" customHeight="1" x14ac:dyDescent="0.25">
      <c r="A221" s="122">
        <v>6</v>
      </c>
      <c r="B221" s="121" t="s">
        <v>337</v>
      </c>
      <c r="C221" s="122" t="s">
        <v>15</v>
      </c>
      <c r="D221" s="122" t="s">
        <v>16</v>
      </c>
      <c r="E221" s="120" t="s">
        <v>17</v>
      </c>
      <c r="F221" s="121"/>
    </row>
    <row r="222" spans="1:6" s="22" customFormat="1" ht="14.25" customHeight="1" x14ac:dyDescent="0.25">
      <c r="A222" s="75"/>
      <c r="B222" s="74"/>
      <c r="C222" s="75"/>
      <c r="D222" s="75"/>
      <c r="E222" s="20"/>
      <c r="F222" s="21"/>
    </row>
    <row r="223" spans="1:6" ht="37.5" customHeight="1" x14ac:dyDescent="0.25">
      <c r="A223" s="103">
        <v>6.1</v>
      </c>
      <c r="B223" s="78" t="s">
        <v>344</v>
      </c>
      <c r="C223" s="98" t="s">
        <v>3</v>
      </c>
      <c r="D223" s="98"/>
      <c r="E223" s="15"/>
      <c r="F223" s="15"/>
    </row>
    <row r="224" spans="1:6" ht="14.25" customHeight="1" x14ac:dyDescent="0.25">
      <c r="A224" s="103"/>
      <c r="B224" s="97"/>
      <c r="C224" s="95"/>
      <c r="D224" s="95"/>
      <c r="E224" s="15"/>
      <c r="F224" s="15"/>
    </row>
    <row r="225" spans="1:6" ht="14.25" customHeight="1" x14ac:dyDescent="0.25">
      <c r="A225" s="164">
        <v>6.2</v>
      </c>
      <c r="B225" s="104" t="s">
        <v>345</v>
      </c>
      <c r="C225" s="95"/>
      <c r="D225" s="95"/>
      <c r="E225" s="15"/>
      <c r="F225" s="15"/>
    </row>
    <row r="226" spans="1:6" ht="30" customHeight="1" x14ac:dyDescent="0.25">
      <c r="A226" s="165"/>
      <c r="B226" s="78" t="s">
        <v>346</v>
      </c>
      <c r="C226" s="95">
        <v>3</v>
      </c>
      <c r="D226" s="161"/>
      <c r="E226" s="29"/>
      <c r="F226" s="15"/>
    </row>
    <row r="227" spans="1:6" ht="24" customHeight="1" x14ac:dyDescent="0.25">
      <c r="A227" s="165"/>
      <c r="B227" s="78" t="s">
        <v>347</v>
      </c>
      <c r="C227" s="95">
        <v>2</v>
      </c>
      <c r="D227" s="162"/>
      <c r="E227" s="15"/>
      <c r="F227" s="15"/>
    </row>
    <row r="228" spans="1:6" ht="25.5" customHeight="1" x14ac:dyDescent="0.25">
      <c r="A228" s="166"/>
      <c r="B228" s="78" t="s">
        <v>348</v>
      </c>
      <c r="C228" s="95">
        <v>1</v>
      </c>
      <c r="D228" s="163"/>
      <c r="E228" s="15"/>
      <c r="F228" s="15"/>
    </row>
    <row r="229" spans="1:6" ht="14.25" customHeight="1" x14ac:dyDescent="0.25">
      <c r="A229" s="103"/>
      <c r="B229" s="97"/>
      <c r="C229" s="98">
        <f>SUM(C226)</f>
        <v>3</v>
      </c>
      <c r="D229" s="98">
        <f>SUM(D226)</f>
        <v>0</v>
      </c>
      <c r="E229" s="15"/>
      <c r="F229" s="15"/>
    </row>
    <row r="230" spans="1:6" ht="14.25" customHeight="1" x14ac:dyDescent="0.25">
      <c r="A230" s="103"/>
      <c r="B230" s="97"/>
      <c r="C230" s="95"/>
      <c r="D230" s="95"/>
      <c r="E230" s="15"/>
      <c r="F230" s="15"/>
    </row>
    <row r="231" spans="1:6" ht="14.25" customHeight="1" x14ac:dyDescent="0.25">
      <c r="A231" s="164">
        <v>6.3</v>
      </c>
      <c r="B231" s="104" t="s">
        <v>349</v>
      </c>
      <c r="C231" s="95"/>
      <c r="D231" s="95"/>
      <c r="E231" s="15" t="s">
        <v>353</v>
      </c>
      <c r="F231" s="15"/>
    </row>
    <row r="232" spans="1:6" ht="30.75" customHeight="1" x14ac:dyDescent="0.25">
      <c r="A232" s="165"/>
      <c r="B232" s="78" t="s">
        <v>352</v>
      </c>
      <c r="C232" s="95">
        <v>3</v>
      </c>
      <c r="D232" s="161"/>
      <c r="E232" s="15"/>
      <c r="F232" s="15"/>
    </row>
    <row r="233" spans="1:6" ht="21" customHeight="1" x14ac:dyDescent="0.25">
      <c r="A233" s="165"/>
      <c r="B233" s="78" t="s">
        <v>351</v>
      </c>
      <c r="C233" s="95">
        <v>2</v>
      </c>
      <c r="D233" s="162"/>
      <c r="E233" s="15"/>
      <c r="F233" s="15"/>
    </row>
    <row r="234" spans="1:6" ht="22.5" customHeight="1" x14ac:dyDescent="0.25">
      <c r="A234" s="166"/>
      <c r="B234" s="78" t="s">
        <v>350</v>
      </c>
      <c r="C234" s="95">
        <v>1</v>
      </c>
      <c r="D234" s="163"/>
      <c r="E234" s="15"/>
      <c r="F234" s="15"/>
    </row>
    <row r="235" spans="1:6" ht="14.25" customHeight="1" x14ac:dyDescent="0.25">
      <c r="A235" s="103"/>
      <c r="B235" s="97"/>
      <c r="C235" s="98">
        <f>SUM(C232)</f>
        <v>3</v>
      </c>
      <c r="D235" s="98">
        <f>SUM(D232)</f>
        <v>0</v>
      </c>
      <c r="E235" s="15"/>
      <c r="F235" s="15"/>
    </row>
    <row r="236" spans="1:6" ht="13.5" customHeight="1" x14ac:dyDescent="0.25">
      <c r="A236" s="103"/>
      <c r="B236" s="123"/>
      <c r="C236" s="95"/>
      <c r="D236" s="95"/>
      <c r="E236" s="15"/>
      <c r="F236" s="15"/>
    </row>
    <row r="237" spans="1:6" ht="14.25" customHeight="1" x14ac:dyDescent="0.25">
      <c r="A237" s="164">
        <v>6.4</v>
      </c>
      <c r="B237" s="104" t="s">
        <v>146</v>
      </c>
      <c r="C237" s="95"/>
      <c r="D237" s="95"/>
      <c r="E237" s="15"/>
      <c r="F237" s="15"/>
    </row>
    <row r="238" spans="1:6" ht="25.5" customHeight="1" x14ac:dyDescent="0.25">
      <c r="A238" s="165"/>
      <c r="B238" s="78" t="s">
        <v>356</v>
      </c>
      <c r="C238" s="95">
        <v>3</v>
      </c>
      <c r="D238" s="161"/>
      <c r="E238" s="15"/>
      <c r="F238" s="15"/>
    </row>
    <row r="239" spans="1:6" ht="26.25" customHeight="1" x14ac:dyDescent="0.25">
      <c r="A239" s="165"/>
      <c r="B239" s="78" t="s">
        <v>355</v>
      </c>
      <c r="C239" s="95">
        <v>2</v>
      </c>
      <c r="D239" s="162"/>
      <c r="E239" s="15"/>
      <c r="F239" s="15"/>
    </row>
    <row r="240" spans="1:6" ht="17.25" customHeight="1" x14ac:dyDescent="0.25">
      <c r="A240" s="166"/>
      <c r="B240" s="78" t="s">
        <v>354</v>
      </c>
      <c r="C240" s="95">
        <v>1</v>
      </c>
      <c r="D240" s="163"/>
      <c r="E240" s="15"/>
      <c r="F240" s="15"/>
    </row>
    <row r="241" spans="1:6" ht="14.25" customHeight="1" x14ac:dyDescent="0.25">
      <c r="A241" s="103"/>
      <c r="B241" s="97"/>
      <c r="C241" s="98">
        <f>SUM(C238)</f>
        <v>3</v>
      </c>
      <c r="D241" s="98">
        <f>SUM(D238)</f>
        <v>0</v>
      </c>
      <c r="E241" s="15"/>
      <c r="F241" s="15"/>
    </row>
    <row r="242" spans="1:6" ht="14.25" customHeight="1" x14ac:dyDescent="0.25">
      <c r="A242" s="103"/>
      <c r="B242" s="97"/>
      <c r="C242" s="95"/>
      <c r="D242" s="95"/>
      <c r="E242" s="15"/>
      <c r="F242" s="15"/>
    </row>
    <row r="243" spans="1:6" ht="14.25" customHeight="1" x14ac:dyDescent="0.25">
      <c r="A243" s="164">
        <v>6.5</v>
      </c>
      <c r="B243" s="104" t="s">
        <v>147</v>
      </c>
      <c r="C243" s="95"/>
      <c r="D243" s="95"/>
      <c r="E243" s="15"/>
      <c r="F243" s="15"/>
    </row>
    <row r="244" spans="1:6" ht="48.75" customHeight="1" x14ac:dyDescent="0.25">
      <c r="A244" s="165"/>
      <c r="B244" s="78" t="s">
        <v>150</v>
      </c>
      <c r="C244" s="95">
        <v>3</v>
      </c>
      <c r="D244" s="161"/>
      <c r="E244" s="15"/>
      <c r="F244" s="15"/>
    </row>
    <row r="245" spans="1:6" ht="38.25" customHeight="1" x14ac:dyDescent="0.25">
      <c r="A245" s="165"/>
      <c r="B245" s="78" t="s">
        <v>149</v>
      </c>
      <c r="C245" s="95">
        <v>2</v>
      </c>
      <c r="D245" s="162"/>
      <c r="E245" s="15"/>
      <c r="F245" s="15"/>
    </row>
    <row r="246" spans="1:6" ht="27.75" customHeight="1" x14ac:dyDescent="0.25">
      <c r="A246" s="166"/>
      <c r="B246" s="78" t="s">
        <v>148</v>
      </c>
      <c r="C246" s="95">
        <v>1</v>
      </c>
      <c r="D246" s="163"/>
      <c r="E246" s="15"/>
      <c r="F246" s="15"/>
    </row>
    <row r="247" spans="1:6" ht="14.25" customHeight="1" x14ac:dyDescent="0.25">
      <c r="A247" s="103"/>
      <c r="B247" s="97"/>
      <c r="C247" s="98">
        <f>SUM(C244)</f>
        <v>3</v>
      </c>
      <c r="D247" s="98">
        <f>SUM(D244)</f>
        <v>0</v>
      </c>
      <c r="E247" s="15"/>
      <c r="F247" s="15"/>
    </row>
    <row r="248" spans="1:6" ht="14.25" customHeight="1" x14ac:dyDescent="0.25">
      <c r="A248" s="142"/>
      <c r="B248" s="124"/>
      <c r="C248" s="125"/>
      <c r="D248" s="125"/>
      <c r="E248" s="30"/>
      <c r="F248" s="30"/>
    </row>
    <row r="249" spans="1:6" ht="14.25" customHeight="1" x14ac:dyDescent="0.25">
      <c r="A249" s="142"/>
      <c r="B249" s="124"/>
      <c r="C249" s="125"/>
      <c r="D249" s="125"/>
      <c r="E249" s="30"/>
      <c r="F249" s="30"/>
    </row>
    <row r="250" spans="1:6" ht="14.25" customHeight="1" x14ac:dyDescent="0.25">
      <c r="A250" s="142"/>
      <c r="B250" s="124"/>
      <c r="C250" s="125"/>
      <c r="D250" s="125"/>
      <c r="E250" s="30"/>
      <c r="F250" s="30"/>
    </row>
    <row r="251" spans="1:6" ht="14.25" customHeight="1" x14ac:dyDescent="0.25">
      <c r="A251" s="142"/>
      <c r="B251" s="124"/>
      <c r="C251" s="125"/>
      <c r="D251" s="125"/>
      <c r="E251" s="30"/>
      <c r="F251" s="30"/>
    </row>
    <row r="252" spans="1:6" ht="14.25" customHeight="1" x14ac:dyDescent="0.25">
      <c r="A252" s="142"/>
      <c r="B252" s="124"/>
      <c r="C252" s="125"/>
      <c r="D252" s="125"/>
      <c r="E252" s="30"/>
      <c r="F252" s="30"/>
    </row>
    <row r="253" spans="1:6" ht="14.25" customHeight="1" x14ac:dyDescent="0.25">
      <c r="A253" s="142"/>
      <c r="B253" s="124"/>
      <c r="C253" s="125"/>
      <c r="D253" s="125"/>
      <c r="E253" s="30"/>
      <c r="F253" s="30"/>
    </row>
    <row r="254" spans="1:6" ht="14.25" customHeight="1" x14ac:dyDescent="0.25">
      <c r="A254" s="142"/>
      <c r="B254" s="124"/>
      <c r="C254" s="125"/>
      <c r="D254" s="125"/>
      <c r="E254" s="30"/>
      <c r="F254" s="30"/>
    </row>
    <row r="255" spans="1:6" s="99" customFormat="1" ht="32.25" customHeight="1" x14ac:dyDescent="0.25">
      <c r="A255" s="143">
        <v>7</v>
      </c>
      <c r="B255" s="126" t="s">
        <v>12</v>
      </c>
      <c r="C255" s="127" t="s">
        <v>134</v>
      </c>
      <c r="D255" s="127" t="s">
        <v>135</v>
      </c>
      <c r="E255" s="138" t="s">
        <v>17</v>
      </c>
      <c r="F255" s="126"/>
    </row>
    <row r="256" spans="1:6" s="22" customFormat="1" ht="14.25" customHeight="1" x14ac:dyDescent="0.25">
      <c r="A256" s="75"/>
      <c r="B256" s="128"/>
      <c r="C256" s="129"/>
      <c r="D256" s="129"/>
      <c r="E256" s="32"/>
      <c r="F256" s="31"/>
    </row>
    <row r="257" spans="1:6" ht="14.25" customHeight="1" x14ac:dyDescent="0.25">
      <c r="A257" s="164">
        <v>7.1</v>
      </c>
      <c r="B257" s="104" t="s">
        <v>151</v>
      </c>
      <c r="C257" s="95"/>
      <c r="D257" s="95"/>
      <c r="E257" s="15"/>
      <c r="F257" s="15"/>
    </row>
    <row r="258" spans="1:6" ht="39.75" customHeight="1" x14ac:dyDescent="0.25">
      <c r="A258" s="165"/>
      <c r="B258" s="78" t="s">
        <v>153</v>
      </c>
      <c r="C258" s="95">
        <v>3</v>
      </c>
      <c r="D258" s="179"/>
      <c r="E258" s="15"/>
      <c r="F258" s="15"/>
    </row>
    <row r="259" spans="1:6" ht="24.75" customHeight="1" x14ac:dyDescent="0.25">
      <c r="A259" s="165"/>
      <c r="B259" s="78" t="s">
        <v>154</v>
      </c>
      <c r="C259" s="95">
        <v>2</v>
      </c>
      <c r="D259" s="180"/>
      <c r="E259" s="15"/>
      <c r="F259" s="15"/>
    </row>
    <row r="260" spans="1:6" ht="27" customHeight="1" x14ac:dyDescent="0.25">
      <c r="A260" s="166"/>
      <c r="B260" s="78" t="s">
        <v>155</v>
      </c>
      <c r="C260" s="95">
        <v>1</v>
      </c>
      <c r="D260" s="181"/>
      <c r="E260" s="15"/>
      <c r="F260" s="15"/>
    </row>
    <row r="261" spans="1:6" ht="14.25" customHeight="1" x14ac:dyDescent="0.25">
      <c r="A261" s="103"/>
      <c r="B261" s="97"/>
      <c r="C261" s="98">
        <f>SUM(C258)</f>
        <v>3</v>
      </c>
      <c r="D261" s="98">
        <f>SUM(D258)</f>
        <v>0</v>
      </c>
      <c r="E261" s="15"/>
      <c r="F261" s="15"/>
    </row>
    <row r="262" spans="1:6" ht="14.25" customHeight="1" x14ac:dyDescent="0.25">
      <c r="A262" s="103"/>
      <c r="B262" s="97"/>
      <c r="C262" s="95"/>
      <c r="D262" s="95"/>
      <c r="E262" s="15"/>
      <c r="F262" s="15"/>
    </row>
    <row r="263" spans="1:6" ht="14.25" customHeight="1" x14ac:dyDescent="0.25">
      <c r="A263" s="164">
        <v>7.2</v>
      </c>
      <c r="B263" s="104" t="s">
        <v>152</v>
      </c>
      <c r="C263" s="95"/>
      <c r="D263" s="95"/>
      <c r="E263" s="15"/>
      <c r="F263" s="15"/>
    </row>
    <row r="264" spans="1:6" ht="25.5" customHeight="1" x14ac:dyDescent="0.25">
      <c r="A264" s="165"/>
      <c r="B264" s="78" t="s">
        <v>158</v>
      </c>
      <c r="C264" s="95">
        <v>3</v>
      </c>
      <c r="D264" s="161"/>
      <c r="E264" s="15"/>
      <c r="F264" s="15"/>
    </row>
    <row r="265" spans="1:6" ht="26.25" customHeight="1" x14ac:dyDescent="0.25">
      <c r="A265" s="165"/>
      <c r="B265" s="78" t="s">
        <v>157</v>
      </c>
      <c r="C265" s="95">
        <v>2</v>
      </c>
      <c r="D265" s="162"/>
      <c r="E265" s="15"/>
      <c r="F265" s="15"/>
    </row>
    <row r="266" spans="1:6" ht="14.25" customHeight="1" x14ac:dyDescent="0.25">
      <c r="A266" s="166"/>
      <c r="B266" s="97" t="s">
        <v>156</v>
      </c>
      <c r="C266" s="95">
        <v>1</v>
      </c>
      <c r="D266" s="163"/>
      <c r="E266" s="15"/>
      <c r="F266" s="15"/>
    </row>
    <row r="267" spans="1:6" ht="14.25" customHeight="1" x14ac:dyDescent="0.25">
      <c r="A267" s="103"/>
      <c r="B267" s="97"/>
      <c r="C267" s="98">
        <f>SUM(C264)</f>
        <v>3</v>
      </c>
      <c r="D267" s="98">
        <f>SUM(D264)</f>
        <v>0</v>
      </c>
      <c r="E267" s="15"/>
      <c r="F267" s="15"/>
    </row>
    <row r="268" spans="1:6" ht="14.25" customHeight="1" x14ac:dyDescent="0.25">
      <c r="A268" s="103"/>
      <c r="B268" s="97"/>
      <c r="C268" s="98"/>
      <c r="D268" s="98"/>
      <c r="E268" s="15"/>
      <c r="F268" s="15"/>
    </row>
    <row r="269" spans="1:6" ht="39" x14ac:dyDescent="0.25">
      <c r="A269" s="164">
        <v>7.3</v>
      </c>
      <c r="B269" s="104" t="s">
        <v>13</v>
      </c>
      <c r="C269" s="95"/>
      <c r="D269" s="95"/>
      <c r="E269" s="123" t="s">
        <v>357</v>
      </c>
      <c r="F269" s="15"/>
    </row>
    <row r="270" spans="1:6" ht="27.75" customHeight="1" x14ac:dyDescent="0.25">
      <c r="A270" s="165"/>
      <c r="B270" s="78" t="s">
        <v>121</v>
      </c>
      <c r="C270" s="95" t="s">
        <v>3</v>
      </c>
      <c r="D270" s="95"/>
      <c r="E270" s="15"/>
      <c r="F270" s="15"/>
    </row>
    <row r="271" spans="1:6" ht="47.25" customHeight="1" x14ac:dyDescent="0.25">
      <c r="A271" s="165"/>
      <c r="B271" s="78" t="s">
        <v>161</v>
      </c>
      <c r="C271" s="95" t="s">
        <v>3</v>
      </c>
      <c r="D271" s="105"/>
      <c r="E271" s="15"/>
      <c r="F271" s="15"/>
    </row>
    <row r="272" spans="1:6" ht="14.25" customHeight="1" x14ac:dyDescent="0.25">
      <c r="A272" s="165"/>
      <c r="B272" s="78" t="s">
        <v>162</v>
      </c>
      <c r="C272" s="95">
        <v>3</v>
      </c>
      <c r="D272" s="161"/>
      <c r="E272" s="15"/>
      <c r="F272" s="15"/>
    </row>
    <row r="273" spans="1:6" ht="14.25" customHeight="1" x14ac:dyDescent="0.25">
      <c r="A273" s="165"/>
      <c r="B273" s="78" t="s">
        <v>163</v>
      </c>
      <c r="C273" s="95">
        <v>2</v>
      </c>
      <c r="D273" s="162"/>
      <c r="E273" s="15"/>
      <c r="F273" s="15"/>
    </row>
    <row r="274" spans="1:6" ht="14.25" customHeight="1" x14ac:dyDescent="0.25">
      <c r="A274" s="166"/>
      <c r="B274" s="78" t="s">
        <v>164</v>
      </c>
      <c r="C274" s="95">
        <v>1</v>
      </c>
      <c r="D274" s="163"/>
      <c r="E274" s="15"/>
      <c r="F274" s="15"/>
    </row>
    <row r="275" spans="1:6" ht="14.25" customHeight="1" x14ac:dyDescent="0.25">
      <c r="A275" s="103"/>
      <c r="B275" s="97"/>
      <c r="C275" s="98">
        <f>SUM(C272)</f>
        <v>3</v>
      </c>
      <c r="D275" s="98">
        <f>SUM(D272)</f>
        <v>0</v>
      </c>
      <c r="E275" s="15"/>
      <c r="F275" s="15"/>
    </row>
    <row r="276" spans="1:6" s="30" customFormat="1" ht="14.25" customHeight="1" x14ac:dyDescent="0.25">
      <c r="A276" s="142"/>
      <c r="B276" s="124"/>
      <c r="C276" s="130"/>
      <c r="D276" s="130"/>
    </row>
    <row r="277" spans="1:6" s="30" customFormat="1" ht="14.25" customHeight="1" x14ac:dyDescent="0.25">
      <c r="A277" s="142"/>
      <c r="B277" s="124"/>
      <c r="C277" s="130"/>
      <c r="D277" s="130"/>
    </row>
    <row r="278" spans="1:6" s="30" customFormat="1" ht="14.25" customHeight="1" x14ac:dyDescent="0.25">
      <c r="A278" s="142"/>
      <c r="B278" s="124"/>
      <c r="C278" s="130"/>
      <c r="D278" s="130"/>
    </row>
    <row r="279" spans="1:6" s="30" customFormat="1" ht="14.25" customHeight="1" x14ac:dyDescent="0.25">
      <c r="A279" s="142"/>
      <c r="B279" s="124"/>
      <c r="C279" s="130"/>
      <c r="D279" s="130"/>
    </row>
    <row r="280" spans="1:6" ht="14.25" customHeight="1" x14ac:dyDescent="0.25">
      <c r="A280" s="164">
        <v>7.4</v>
      </c>
      <c r="B280" s="104" t="s">
        <v>165</v>
      </c>
      <c r="C280" s="95"/>
      <c r="D280" s="95"/>
      <c r="E280" s="15"/>
      <c r="F280" s="15"/>
    </row>
    <row r="281" spans="1:6" ht="24.75" customHeight="1" x14ac:dyDescent="0.25">
      <c r="A281" s="165"/>
      <c r="B281" s="78" t="s">
        <v>166</v>
      </c>
      <c r="C281" s="95">
        <v>3</v>
      </c>
      <c r="D281" s="178"/>
      <c r="E281" s="15"/>
      <c r="F281" s="15"/>
    </row>
    <row r="282" spans="1:6" ht="27.75" customHeight="1" x14ac:dyDescent="0.25">
      <c r="A282" s="165"/>
      <c r="B282" s="78" t="s">
        <v>167</v>
      </c>
      <c r="C282" s="95">
        <v>2</v>
      </c>
      <c r="D282" s="178"/>
      <c r="E282" s="15"/>
      <c r="F282" s="15"/>
    </row>
    <row r="283" spans="1:6" ht="30.75" customHeight="1" x14ac:dyDescent="0.25">
      <c r="A283" s="166"/>
      <c r="B283" s="78" t="s">
        <v>168</v>
      </c>
      <c r="C283" s="95">
        <v>1</v>
      </c>
      <c r="D283" s="178"/>
      <c r="E283" s="15"/>
      <c r="F283" s="15"/>
    </row>
    <row r="284" spans="1:6" ht="13.5" customHeight="1" x14ac:dyDescent="0.25">
      <c r="A284" s="103"/>
      <c r="B284" s="97"/>
      <c r="C284" s="98">
        <f>SUM(C281)</f>
        <v>3</v>
      </c>
      <c r="D284" s="98">
        <f>SUM(D281)</f>
        <v>0</v>
      </c>
      <c r="E284" s="15"/>
      <c r="F284" s="15"/>
    </row>
    <row r="285" spans="1:6" ht="13.5" customHeight="1" x14ac:dyDescent="0.25">
      <c r="A285" s="103"/>
      <c r="B285" s="97"/>
      <c r="C285" s="98"/>
      <c r="D285" s="98"/>
      <c r="E285" s="15"/>
      <c r="F285" s="15"/>
    </row>
    <row r="286" spans="1:6" x14ac:dyDescent="0.25">
      <c r="A286" s="164">
        <v>7.5</v>
      </c>
      <c r="B286" s="104" t="s">
        <v>238</v>
      </c>
      <c r="C286" s="98"/>
      <c r="D286" s="98"/>
      <c r="E286" s="33"/>
      <c r="F286" s="15"/>
    </row>
    <row r="287" spans="1:6" ht="25.5" customHeight="1" x14ac:dyDescent="0.25">
      <c r="A287" s="165"/>
      <c r="B287" s="78" t="s">
        <v>359</v>
      </c>
      <c r="C287" s="95">
        <v>3</v>
      </c>
      <c r="D287" s="182"/>
      <c r="E287" s="15"/>
      <c r="F287" s="15"/>
    </row>
    <row r="288" spans="1:6" ht="29.25" customHeight="1" x14ac:dyDescent="0.25">
      <c r="A288" s="165"/>
      <c r="B288" s="78" t="s">
        <v>358</v>
      </c>
      <c r="C288" s="95">
        <v>2</v>
      </c>
      <c r="D288" s="183"/>
      <c r="E288" s="15"/>
      <c r="F288" s="15"/>
    </row>
    <row r="289" spans="1:6" ht="14.25" customHeight="1" x14ac:dyDescent="0.25">
      <c r="A289" s="166"/>
      <c r="B289" s="97" t="s">
        <v>360</v>
      </c>
      <c r="C289" s="95">
        <v>1</v>
      </c>
      <c r="D289" s="184"/>
      <c r="E289" s="15"/>
      <c r="F289" s="15"/>
    </row>
    <row r="290" spans="1:6" ht="14.25" customHeight="1" x14ac:dyDescent="0.25">
      <c r="A290" s="103"/>
      <c r="B290" s="97"/>
      <c r="C290" s="98">
        <f>SUM(C287)</f>
        <v>3</v>
      </c>
      <c r="D290" s="98">
        <f>SUM(D287)</f>
        <v>0</v>
      </c>
      <c r="E290" s="15"/>
      <c r="F290" s="15"/>
    </row>
    <row r="291" spans="1:6" ht="14.25" customHeight="1" x14ac:dyDescent="0.25">
      <c r="A291" s="103"/>
      <c r="B291" s="97"/>
      <c r="C291" s="98"/>
      <c r="D291" s="98"/>
      <c r="E291" s="15"/>
      <c r="F291" s="15"/>
    </row>
    <row r="292" spans="1:6" ht="14.25" customHeight="1" x14ac:dyDescent="0.25">
      <c r="A292" s="164">
        <v>7.6</v>
      </c>
      <c r="B292" s="104" t="s">
        <v>239</v>
      </c>
      <c r="C292" s="98"/>
      <c r="D292" s="98"/>
      <c r="E292" s="15"/>
      <c r="F292" s="15"/>
    </row>
    <row r="293" spans="1:6" ht="14.25" customHeight="1" x14ac:dyDescent="0.25">
      <c r="A293" s="165"/>
      <c r="B293" s="97" t="s">
        <v>240</v>
      </c>
      <c r="C293" s="95">
        <v>3</v>
      </c>
      <c r="D293" s="182"/>
      <c r="E293" s="15"/>
      <c r="F293" s="15"/>
    </row>
    <row r="294" spans="1:6" ht="14.25" customHeight="1" x14ac:dyDescent="0.25">
      <c r="A294" s="165"/>
      <c r="B294" s="97" t="s">
        <v>241</v>
      </c>
      <c r="C294" s="95">
        <v>2</v>
      </c>
      <c r="D294" s="183"/>
      <c r="E294" s="15"/>
      <c r="F294" s="15"/>
    </row>
    <row r="295" spans="1:6" ht="14.25" customHeight="1" x14ac:dyDescent="0.25">
      <c r="A295" s="166"/>
      <c r="B295" s="97" t="s">
        <v>242</v>
      </c>
      <c r="C295" s="95">
        <v>1</v>
      </c>
      <c r="D295" s="184"/>
      <c r="E295" s="15"/>
      <c r="F295" s="15"/>
    </row>
    <row r="296" spans="1:6" ht="14.25" customHeight="1" x14ac:dyDescent="0.25">
      <c r="A296" s="103"/>
      <c r="B296" s="97"/>
      <c r="C296" s="98">
        <f>SUM(C293)</f>
        <v>3</v>
      </c>
      <c r="D296" s="98">
        <f>SUM(D293)</f>
        <v>0</v>
      </c>
      <c r="E296" s="15"/>
      <c r="F296" s="15"/>
    </row>
    <row r="297" spans="1:6" ht="14.25" customHeight="1" x14ac:dyDescent="0.25">
      <c r="A297" s="103"/>
      <c r="B297" s="97"/>
      <c r="C297" s="95"/>
      <c r="D297" s="95"/>
      <c r="E297" s="15"/>
      <c r="F297" s="15"/>
    </row>
    <row r="298" spans="1:6" ht="14.25" customHeight="1" x14ac:dyDescent="0.25">
      <c r="A298" s="164">
        <v>7.7</v>
      </c>
      <c r="B298" s="104" t="s">
        <v>169</v>
      </c>
      <c r="C298" s="95"/>
      <c r="D298" s="95"/>
      <c r="E298" s="15"/>
      <c r="F298" s="15"/>
    </row>
    <row r="299" spans="1:6" ht="52.5" customHeight="1" x14ac:dyDescent="0.25">
      <c r="A299" s="165"/>
      <c r="B299" s="78" t="s">
        <v>171</v>
      </c>
      <c r="C299" s="95">
        <v>3</v>
      </c>
      <c r="D299" s="179"/>
      <c r="E299" s="34" t="s">
        <v>170</v>
      </c>
      <c r="F299" s="15"/>
    </row>
    <row r="300" spans="1:6" ht="47.25" customHeight="1" x14ac:dyDescent="0.25">
      <c r="A300" s="166"/>
      <c r="B300" s="78" t="s">
        <v>172</v>
      </c>
      <c r="C300" s="95">
        <v>2</v>
      </c>
      <c r="D300" s="180"/>
      <c r="E300" s="15"/>
      <c r="F300" s="15"/>
    </row>
    <row r="301" spans="1:6" ht="14.25" customHeight="1" x14ac:dyDescent="0.25">
      <c r="A301" s="103"/>
      <c r="B301" s="97"/>
      <c r="C301" s="98">
        <f>SUM(C299)</f>
        <v>3</v>
      </c>
      <c r="D301" s="98">
        <f>SUM(D299)</f>
        <v>0</v>
      </c>
      <c r="E301" s="15"/>
      <c r="F301" s="15"/>
    </row>
    <row r="302" spans="1:6" ht="14.25" customHeight="1" x14ac:dyDescent="0.25">
      <c r="A302" s="103"/>
      <c r="B302" s="97"/>
      <c r="C302" s="98"/>
      <c r="D302" s="98"/>
      <c r="E302" s="15"/>
      <c r="F302" s="15"/>
    </row>
    <row r="303" spans="1:6" ht="14.25" customHeight="1" x14ac:dyDescent="0.25">
      <c r="A303" s="164">
        <v>7.8</v>
      </c>
      <c r="B303" s="104" t="s">
        <v>173</v>
      </c>
      <c r="C303" s="95"/>
      <c r="D303" s="95"/>
      <c r="E303" s="15"/>
      <c r="F303" s="15"/>
    </row>
    <row r="304" spans="1:6" ht="37.5" customHeight="1" x14ac:dyDescent="0.25">
      <c r="A304" s="165"/>
      <c r="B304" s="78" t="s">
        <v>318</v>
      </c>
      <c r="C304" s="95">
        <v>3</v>
      </c>
      <c r="D304" s="161"/>
      <c r="E304" s="15"/>
      <c r="F304" s="15"/>
    </row>
    <row r="305" spans="1:6" ht="39.75" customHeight="1" x14ac:dyDescent="0.25">
      <c r="A305" s="165"/>
      <c r="B305" s="78" t="s">
        <v>319</v>
      </c>
      <c r="C305" s="95">
        <v>2</v>
      </c>
      <c r="D305" s="162"/>
      <c r="E305" s="15"/>
      <c r="F305" s="15"/>
    </row>
    <row r="306" spans="1:6" ht="37.5" customHeight="1" x14ac:dyDescent="0.25">
      <c r="A306" s="166"/>
      <c r="B306" s="78" t="s">
        <v>320</v>
      </c>
      <c r="C306" s="95">
        <v>1</v>
      </c>
      <c r="D306" s="163"/>
      <c r="E306" s="15"/>
      <c r="F306" s="15"/>
    </row>
    <row r="307" spans="1:6" ht="14.25" customHeight="1" x14ac:dyDescent="0.25">
      <c r="A307" s="103"/>
      <c r="B307" s="97"/>
      <c r="C307" s="98">
        <f>SUM(C304)</f>
        <v>3</v>
      </c>
      <c r="D307" s="98">
        <f>SUM(D304)</f>
        <v>0</v>
      </c>
      <c r="E307" s="15"/>
      <c r="F307" s="15"/>
    </row>
    <row r="308" spans="1:6" ht="14.25" customHeight="1" x14ac:dyDescent="0.25">
      <c r="A308" s="103"/>
      <c r="B308" s="97"/>
      <c r="C308" s="95"/>
      <c r="D308" s="95"/>
      <c r="E308" s="15"/>
      <c r="F308" s="15"/>
    </row>
    <row r="309" spans="1:6" ht="14.25" customHeight="1" x14ac:dyDescent="0.25">
      <c r="A309" s="164">
        <v>7.9</v>
      </c>
      <c r="B309" s="104" t="s">
        <v>284</v>
      </c>
      <c r="C309" s="95"/>
      <c r="D309" s="95"/>
      <c r="E309" s="15"/>
      <c r="F309" s="15"/>
    </row>
    <row r="310" spans="1:6" ht="67.5" customHeight="1" x14ac:dyDescent="0.25">
      <c r="A310" s="165"/>
      <c r="B310" s="78" t="s">
        <v>361</v>
      </c>
      <c r="C310" s="95">
        <v>3</v>
      </c>
      <c r="D310" s="161"/>
      <c r="E310" s="15"/>
      <c r="F310" s="15"/>
    </row>
    <row r="311" spans="1:6" ht="28.5" customHeight="1" x14ac:dyDescent="0.25">
      <c r="A311" s="165"/>
      <c r="B311" s="78" t="s">
        <v>321</v>
      </c>
      <c r="C311" s="95">
        <v>2</v>
      </c>
      <c r="D311" s="162"/>
      <c r="E311" s="15"/>
      <c r="F311" s="15"/>
    </row>
    <row r="312" spans="1:6" ht="30" customHeight="1" x14ac:dyDescent="0.25">
      <c r="A312" s="166"/>
      <c r="B312" s="78" t="s">
        <v>322</v>
      </c>
      <c r="C312" s="95">
        <v>1</v>
      </c>
      <c r="D312" s="163"/>
      <c r="E312" s="15"/>
      <c r="F312" s="15"/>
    </row>
    <row r="313" spans="1:6" ht="14.25" customHeight="1" x14ac:dyDescent="0.25">
      <c r="A313" s="103"/>
      <c r="B313" s="97"/>
      <c r="C313" s="98">
        <f>SUM(C310)</f>
        <v>3</v>
      </c>
      <c r="D313" s="98">
        <f>SUM(D310)</f>
        <v>0</v>
      </c>
      <c r="E313" s="15"/>
      <c r="F313" s="15"/>
    </row>
  </sheetData>
  <mergeCells count="92">
    <mergeCell ref="D37:D39"/>
    <mergeCell ref="D43:D45"/>
    <mergeCell ref="D56:D58"/>
    <mergeCell ref="D67:D69"/>
    <mergeCell ref="D97:D99"/>
    <mergeCell ref="D91:D93"/>
    <mergeCell ref="D73:D75"/>
    <mergeCell ref="A2:A5"/>
    <mergeCell ref="A67:A69"/>
    <mergeCell ref="A35:A39"/>
    <mergeCell ref="A30:A33"/>
    <mergeCell ref="A23:A27"/>
    <mergeCell ref="A16:A20"/>
    <mergeCell ref="A8:A13"/>
    <mergeCell ref="D3:D5"/>
    <mergeCell ref="D11:D13"/>
    <mergeCell ref="D18:D20"/>
    <mergeCell ref="D25:D27"/>
    <mergeCell ref="D31:D33"/>
    <mergeCell ref="D103:D105"/>
    <mergeCell ref="D115:D117"/>
    <mergeCell ref="D244:D246"/>
    <mergeCell ref="D79:D81"/>
    <mergeCell ref="D85:D87"/>
    <mergeCell ref="D238:D240"/>
    <mergeCell ref="D226:D228"/>
    <mergeCell ref="D232:D234"/>
    <mergeCell ref="D195:D197"/>
    <mergeCell ref="D203:D205"/>
    <mergeCell ref="D210:D212"/>
    <mergeCell ref="D217:D219"/>
    <mergeCell ref="D132:D134"/>
    <mergeCell ref="D121:D123"/>
    <mergeCell ref="D161:D163"/>
    <mergeCell ref="D126:D128"/>
    <mergeCell ref="D299:D300"/>
    <mergeCell ref="D304:D306"/>
    <mergeCell ref="D287:D289"/>
    <mergeCell ref="D293:D295"/>
    <mergeCell ref="D310:D312"/>
    <mergeCell ref="D182:D184"/>
    <mergeCell ref="D188:D190"/>
    <mergeCell ref="D281:D283"/>
    <mergeCell ref="D258:D260"/>
    <mergeCell ref="D264:D266"/>
    <mergeCell ref="D272:D274"/>
    <mergeCell ref="D139:D141"/>
    <mergeCell ref="D149:D151"/>
    <mergeCell ref="D176:D178"/>
    <mergeCell ref="D167:D169"/>
    <mergeCell ref="D155:D157"/>
    <mergeCell ref="A208:A212"/>
    <mergeCell ref="A72:A75"/>
    <mergeCell ref="A55:A58"/>
    <mergeCell ref="A42:A45"/>
    <mergeCell ref="A96:A99"/>
    <mergeCell ref="A102:A105"/>
    <mergeCell ref="A78:A81"/>
    <mergeCell ref="A84:A87"/>
    <mergeCell ref="A90:A93"/>
    <mergeCell ref="A125:A128"/>
    <mergeCell ref="A145:A146"/>
    <mergeCell ref="A166:A169"/>
    <mergeCell ref="A180:A184"/>
    <mergeCell ref="A160:A163"/>
    <mergeCell ref="A186:A190"/>
    <mergeCell ref="A193:A197"/>
    <mergeCell ref="A201:A205"/>
    <mergeCell ref="A171:A172"/>
    <mergeCell ref="A303:A306"/>
    <mergeCell ref="A309:A312"/>
    <mergeCell ref="A269:A274"/>
    <mergeCell ref="A280:A283"/>
    <mergeCell ref="A286:A289"/>
    <mergeCell ref="A292:A295"/>
    <mergeCell ref="A298:A300"/>
    <mergeCell ref="D109:D111"/>
    <mergeCell ref="A237:A240"/>
    <mergeCell ref="A243:A246"/>
    <mergeCell ref="A257:A260"/>
    <mergeCell ref="A263:A266"/>
    <mergeCell ref="A216:A219"/>
    <mergeCell ref="A225:A228"/>
    <mergeCell ref="A231:A234"/>
    <mergeCell ref="A108:A111"/>
    <mergeCell ref="A114:A117"/>
    <mergeCell ref="A120:A123"/>
    <mergeCell ref="A131:A134"/>
    <mergeCell ref="A137:A141"/>
    <mergeCell ref="A148:A151"/>
    <mergeCell ref="A154:A157"/>
    <mergeCell ref="A174:A178"/>
  </mergeCells>
  <pageMargins left="0.25" right="0.25" top="0.75" bottom="0.75" header="0.3" footer="0.3"/>
  <pageSetup paperSize="9" orientation="landscape" r:id="rId1"/>
  <headerFooter>
    <oddHeader>&amp;C&amp;"Gadugi,Bold Italic"&amp;K04-018Seychelles Secrets Assessment Form for  Self Catering</oddHeader>
  </headerFooter>
  <rowBreaks count="4" manualBreakCount="4">
    <brk id="19" max="16383" man="1"/>
    <brk id="34" max="16383" man="1"/>
    <brk id="164" max="16383" man="1"/>
    <brk id="20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6"/>
  <sheetViews>
    <sheetView topLeftCell="A97" workbookViewId="0">
      <selection activeCell="A37" sqref="A37"/>
    </sheetView>
  </sheetViews>
  <sheetFormatPr defaultRowHeight="15" x14ac:dyDescent="0.25"/>
  <cols>
    <col min="1" max="1" width="27.85546875" style="64" customWidth="1"/>
    <col min="2" max="2" width="48.5703125" customWidth="1"/>
    <col min="3" max="3" width="10" style="5" customWidth="1"/>
    <col min="4" max="4" width="10.140625" style="5" customWidth="1"/>
  </cols>
  <sheetData>
    <row r="3" spans="1:4" ht="19.5" x14ac:dyDescent="0.25">
      <c r="A3" s="49" t="s">
        <v>246</v>
      </c>
      <c r="B3" s="12"/>
    </row>
    <row r="4" spans="1:4" ht="27.75" customHeight="1" x14ac:dyDescent="0.25">
      <c r="A4" s="40" t="s">
        <v>247</v>
      </c>
      <c r="B4" s="36" t="s">
        <v>248</v>
      </c>
      <c r="C4" s="50" t="s">
        <v>134</v>
      </c>
      <c r="D4" s="50" t="s">
        <v>257</v>
      </c>
    </row>
    <row r="5" spans="1:4" ht="26.25" x14ac:dyDescent="0.25">
      <c r="A5" s="63" t="s">
        <v>249</v>
      </c>
      <c r="B5" s="37" t="s">
        <v>250</v>
      </c>
      <c r="C5" s="41">
        <v>3</v>
      </c>
      <c r="D5" s="41">
        <f>SUM('Assessment Form'!D6)</f>
        <v>0</v>
      </c>
    </row>
    <row r="6" spans="1:4" x14ac:dyDescent="0.25">
      <c r="B6" s="37" t="s">
        <v>251</v>
      </c>
      <c r="C6" s="41">
        <v>3</v>
      </c>
      <c r="D6" s="41">
        <f>SUM('Assessment Form'!D14)</f>
        <v>0</v>
      </c>
    </row>
    <row r="7" spans="1:4" x14ac:dyDescent="0.25">
      <c r="B7" s="39" t="s">
        <v>252</v>
      </c>
      <c r="C7" s="41">
        <v>3</v>
      </c>
      <c r="D7" s="41">
        <f>SUM('Assessment Form'!D21)</f>
        <v>0</v>
      </c>
    </row>
    <row r="8" spans="1:4" s="12" customFormat="1" x14ac:dyDescent="0.25">
      <c r="A8" s="64"/>
      <c r="B8" s="37" t="s">
        <v>253</v>
      </c>
      <c r="C8" s="41">
        <v>3</v>
      </c>
      <c r="D8" s="41">
        <f>SUM('Assessment Form'!D28)</f>
        <v>0</v>
      </c>
    </row>
    <row r="9" spans="1:4" s="12" customFormat="1" x14ac:dyDescent="0.25">
      <c r="A9" s="64"/>
      <c r="B9" s="37" t="s">
        <v>254</v>
      </c>
      <c r="C9" s="41">
        <v>3</v>
      </c>
      <c r="D9" s="41">
        <f>SUM('Assessment Form'!D34)</f>
        <v>0</v>
      </c>
    </row>
    <row r="10" spans="1:4" s="12" customFormat="1" x14ac:dyDescent="0.25">
      <c r="A10" s="64"/>
      <c r="B10" s="37" t="s">
        <v>255</v>
      </c>
      <c r="C10" s="41">
        <v>3</v>
      </c>
      <c r="D10" s="41">
        <f>SUM('Assessment Form'!D40)</f>
        <v>0</v>
      </c>
    </row>
    <row r="11" spans="1:4" s="12" customFormat="1" x14ac:dyDescent="0.25">
      <c r="A11" s="64"/>
      <c r="B11" s="37" t="s">
        <v>256</v>
      </c>
      <c r="C11" s="41">
        <v>3</v>
      </c>
      <c r="D11" s="41">
        <f>SUM('Assessment Form'!D46)</f>
        <v>0</v>
      </c>
    </row>
    <row r="12" spans="1:4" x14ac:dyDescent="0.25">
      <c r="B12" s="38" t="s">
        <v>236</v>
      </c>
      <c r="C12" s="42">
        <f>SUM(C5:C11)</f>
        <v>21</v>
      </c>
      <c r="D12" s="42">
        <f>SUM(D5:D11)</f>
        <v>0</v>
      </c>
    </row>
    <row r="13" spans="1:4" x14ac:dyDescent="0.25">
      <c r="B13" s="38"/>
    </row>
    <row r="14" spans="1:4" x14ac:dyDescent="0.25">
      <c r="A14" s="63" t="s">
        <v>259</v>
      </c>
      <c r="B14" s="37" t="s">
        <v>258</v>
      </c>
      <c r="C14" s="7">
        <v>3</v>
      </c>
      <c r="D14" s="7">
        <f>SUM('Assessment Form'!D59)</f>
        <v>0</v>
      </c>
    </row>
    <row r="15" spans="1:4" x14ac:dyDescent="0.25">
      <c r="B15" s="38" t="s">
        <v>236</v>
      </c>
      <c r="C15" s="43">
        <f>SUM(C14)</f>
        <v>3</v>
      </c>
      <c r="D15" s="43">
        <f>SUM(D14)</f>
        <v>0</v>
      </c>
    </row>
    <row r="16" spans="1:4" x14ac:dyDescent="0.25">
      <c r="B16" s="38"/>
    </row>
    <row r="17" spans="1:4" x14ac:dyDescent="0.25">
      <c r="A17" s="63" t="s">
        <v>260</v>
      </c>
      <c r="B17" s="37" t="s">
        <v>261</v>
      </c>
      <c r="C17" s="7">
        <v>3</v>
      </c>
      <c r="D17" s="7">
        <f>SUM('Assessment Form'!D70)</f>
        <v>0</v>
      </c>
    </row>
    <row r="18" spans="1:4" s="12" customFormat="1" x14ac:dyDescent="0.25">
      <c r="A18" s="63"/>
      <c r="B18" s="37" t="s">
        <v>263</v>
      </c>
      <c r="C18" s="7">
        <v>3</v>
      </c>
      <c r="D18" s="7">
        <f>SUM('Assessment Form'!D76)</f>
        <v>0</v>
      </c>
    </row>
    <row r="19" spans="1:4" s="12" customFormat="1" x14ac:dyDescent="0.25">
      <c r="A19" s="63"/>
      <c r="B19" s="44" t="s">
        <v>264</v>
      </c>
      <c r="C19" s="7">
        <v>3</v>
      </c>
      <c r="D19" s="7">
        <f>SUM('Assessment Form'!D82)</f>
        <v>0</v>
      </c>
    </row>
    <row r="20" spans="1:4" s="12" customFormat="1" x14ac:dyDescent="0.25">
      <c r="A20" s="63"/>
      <c r="B20" s="37" t="s">
        <v>265</v>
      </c>
      <c r="C20" s="7">
        <v>3</v>
      </c>
      <c r="D20" s="7">
        <f>SUM('Assessment Form'!D88)</f>
        <v>0</v>
      </c>
    </row>
    <row r="21" spans="1:4" s="12" customFormat="1" x14ac:dyDescent="0.25">
      <c r="A21" s="63"/>
      <c r="B21" s="39" t="s">
        <v>266</v>
      </c>
      <c r="C21" s="7">
        <v>3</v>
      </c>
      <c r="D21" s="7">
        <f>SUM('Assessment Form'!D94)</f>
        <v>0</v>
      </c>
    </row>
    <row r="22" spans="1:4" s="12" customFormat="1" x14ac:dyDescent="0.25">
      <c r="A22" s="63"/>
      <c r="B22" s="37" t="s">
        <v>267</v>
      </c>
      <c r="C22" s="7">
        <v>3</v>
      </c>
      <c r="D22" s="7">
        <f>SUM('Assessment Form'!D100)</f>
        <v>0</v>
      </c>
    </row>
    <row r="23" spans="1:4" s="12" customFormat="1" x14ac:dyDescent="0.25">
      <c r="A23" s="63"/>
      <c r="B23" s="37" t="s">
        <v>268</v>
      </c>
      <c r="C23" s="7">
        <v>3</v>
      </c>
      <c r="D23" s="7">
        <f>SUM('Assessment Form'!D106)</f>
        <v>0</v>
      </c>
    </row>
    <row r="24" spans="1:4" s="12" customFormat="1" x14ac:dyDescent="0.25">
      <c r="A24" s="63"/>
      <c r="B24" s="37" t="s">
        <v>269</v>
      </c>
      <c r="C24" s="7">
        <v>3</v>
      </c>
      <c r="D24" s="7">
        <f>SUM('Assessment Form'!D112)</f>
        <v>0</v>
      </c>
    </row>
    <row r="25" spans="1:4" x14ac:dyDescent="0.25">
      <c r="B25" s="37" t="s">
        <v>270</v>
      </c>
      <c r="C25" s="7">
        <v>3</v>
      </c>
      <c r="D25" s="7">
        <f>SUM('Assessment Form'!D118)</f>
        <v>0</v>
      </c>
    </row>
    <row r="26" spans="1:4" x14ac:dyDescent="0.25">
      <c r="B26" s="37" t="s">
        <v>271</v>
      </c>
      <c r="C26" s="7">
        <v>3</v>
      </c>
      <c r="D26" s="7">
        <f>SUM('Assessment Form'!D124)</f>
        <v>0</v>
      </c>
    </row>
    <row r="27" spans="1:4" s="12" customFormat="1" x14ac:dyDescent="0.25">
      <c r="A27" s="64"/>
      <c r="B27" s="37" t="s">
        <v>272</v>
      </c>
      <c r="C27" s="7">
        <v>3</v>
      </c>
      <c r="D27" s="7">
        <f>SUM('Assessment Form'!D129)</f>
        <v>0</v>
      </c>
    </row>
    <row r="28" spans="1:4" s="12" customFormat="1" x14ac:dyDescent="0.25">
      <c r="A28" s="64"/>
      <c r="B28" s="37" t="s">
        <v>273</v>
      </c>
      <c r="C28" s="7">
        <v>3</v>
      </c>
      <c r="D28" s="7">
        <f>SUM('Assessment Form'!D135)</f>
        <v>0</v>
      </c>
    </row>
    <row r="29" spans="1:4" s="12" customFormat="1" x14ac:dyDescent="0.25">
      <c r="A29" s="64"/>
      <c r="B29" s="37" t="s">
        <v>274</v>
      </c>
      <c r="C29" s="7">
        <v>3</v>
      </c>
      <c r="D29" s="7">
        <f>SUM('Assessment Form'!D142)</f>
        <v>0</v>
      </c>
    </row>
    <row r="30" spans="1:4" x14ac:dyDescent="0.25">
      <c r="B30" s="38" t="s">
        <v>236</v>
      </c>
      <c r="C30" s="43">
        <f>SUM(C17:C29)</f>
        <v>39</v>
      </c>
      <c r="D30" s="43">
        <f>SUM(D17:D29)</f>
        <v>0</v>
      </c>
    </row>
    <row r="31" spans="1:4" x14ac:dyDescent="0.25">
      <c r="B31" s="37"/>
    </row>
    <row r="32" spans="1:4" s="12" customFormat="1" x14ac:dyDescent="0.25">
      <c r="A32" s="63" t="s">
        <v>367</v>
      </c>
      <c r="B32" s="39" t="s">
        <v>277</v>
      </c>
      <c r="C32" s="6" t="s">
        <v>278</v>
      </c>
      <c r="D32" s="7"/>
    </row>
    <row r="33" spans="1:4" x14ac:dyDescent="0.25">
      <c r="B33" s="39" t="s">
        <v>366</v>
      </c>
      <c r="C33" s="7">
        <v>3</v>
      </c>
      <c r="D33" s="7">
        <f>SUM('Assessment Form'!D152)</f>
        <v>0</v>
      </c>
    </row>
    <row r="34" spans="1:4" s="12" customFormat="1" x14ac:dyDescent="0.25">
      <c r="A34" s="63"/>
      <c r="B34" s="39" t="s">
        <v>275</v>
      </c>
      <c r="C34" s="7">
        <v>3</v>
      </c>
      <c r="D34" s="7">
        <f>SUM('Assessment Form'!D158)</f>
        <v>0</v>
      </c>
    </row>
    <row r="35" spans="1:4" s="12" customFormat="1" x14ac:dyDescent="0.25">
      <c r="A35" s="63"/>
      <c r="B35" s="37" t="s">
        <v>368</v>
      </c>
      <c r="C35" s="7">
        <v>3</v>
      </c>
      <c r="D35" s="7">
        <f>SUM('Assessment Form'!D179)</f>
        <v>0</v>
      </c>
    </row>
    <row r="36" spans="1:4" s="12" customFormat="1" x14ac:dyDescent="0.25">
      <c r="A36" s="63"/>
      <c r="B36" s="37" t="s">
        <v>276</v>
      </c>
      <c r="C36" s="7">
        <v>3</v>
      </c>
      <c r="D36" s="7">
        <f>SUM('Assessment Form'!D170)</f>
        <v>0</v>
      </c>
    </row>
    <row r="37" spans="1:4" s="12" customFormat="1" x14ac:dyDescent="0.25">
      <c r="A37" s="63"/>
      <c r="B37" s="39" t="s">
        <v>279</v>
      </c>
      <c r="C37" s="7" t="s">
        <v>3</v>
      </c>
      <c r="D37" s="7"/>
    </row>
    <row r="38" spans="1:4" s="12" customFormat="1" x14ac:dyDescent="0.25">
      <c r="A38" s="63"/>
      <c r="B38" s="39" t="s">
        <v>369</v>
      </c>
      <c r="C38" s="7">
        <v>3</v>
      </c>
      <c r="D38" s="7">
        <f>SUM('Assessment Form'!D179)</f>
        <v>0</v>
      </c>
    </row>
    <row r="39" spans="1:4" x14ac:dyDescent="0.25">
      <c r="B39" s="37" t="s">
        <v>370</v>
      </c>
      <c r="C39" s="7">
        <v>3</v>
      </c>
      <c r="D39" s="7">
        <f>SUM('Assessment Form'!D185)</f>
        <v>0</v>
      </c>
    </row>
    <row r="40" spans="1:4" x14ac:dyDescent="0.25">
      <c r="B40" s="37" t="s">
        <v>371</v>
      </c>
      <c r="C40" s="7">
        <v>3</v>
      </c>
      <c r="D40" s="6">
        <f>SUM('Assessment Form'!D191)</f>
        <v>0</v>
      </c>
    </row>
    <row r="41" spans="1:4" x14ac:dyDescent="0.25">
      <c r="B41" s="37" t="s">
        <v>372</v>
      </c>
      <c r="C41" s="7">
        <v>3</v>
      </c>
      <c r="D41" s="6">
        <f>SUM('Assessment Form'!D198)</f>
        <v>0</v>
      </c>
    </row>
    <row r="42" spans="1:4" x14ac:dyDescent="0.25">
      <c r="B42" s="38" t="s">
        <v>236</v>
      </c>
      <c r="C42" s="43">
        <f>SUM(C32:C41)</f>
        <v>24</v>
      </c>
      <c r="D42" s="43">
        <f>SUM(D32:D41)</f>
        <v>0</v>
      </c>
    </row>
    <row r="43" spans="1:4" s="12" customFormat="1" x14ac:dyDescent="0.25">
      <c r="A43" s="64"/>
      <c r="B43" s="38"/>
      <c r="C43" s="43"/>
      <c r="D43" s="43"/>
    </row>
    <row r="44" spans="1:4" x14ac:dyDescent="0.25">
      <c r="A44" s="64" t="s">
        <v>280</v>
      </c>
      <c r="B44" s="39" t="s">
        <v>281</v>
      </c>
      <c r="C44" s="6">
        <v>3</v>
      </c>
      <c r="D44" s="6">
        <f>SUM('Assessment Form'!D206)</f>
        <v>0</v>
      </c>
    </row>
    <row r="45" spans="1:4" x14ac:dyDescent="0.25">
      <c r="A45" s="63"/>
      <c r="B45" s="39" t="s">
        <v>282</v>
      </c>
      <c r="C45" s="6">
        <v>3</v>
      </c>
      <c r="D45" s="6">
        <f>SUM('Assessment Form'!D213)</f>
        <v>0</v>
      </c>
    </row>
    <row r="46" spans="1:4" x14ac:dyDescent="0.25">
      <c r="B46" s="39" t="s">
        <v>283</v>
      </c>
      <c r="C46" s="6">
        <v>3</v>
      </c>
      <c r="D46" s="6">
        <f>SUM('Assessment Form'!D220)</f>
        <v>0</v>
      </c>
    </row>
    <row r="47" spans="1:4" x14ac:dyDescent="0.25">
      <c r="B47" s="38" t="s">
        <v>236</v>
      </c>
      <c r="C47" s="45">
        <f>SUM(C44:C46)</f>
        <v>9</v>
      </c>
      <c r="D47" s="45">
        <f>SUM(D44:D46)</f>
        <v>0</v>
      </c>
    </row>
    <row r="48" spans="1:4" x14ac:dyDescent="0.25">
      <c r="B48" s="37"/>
    </row>
    <row r="49" spans="1:4" x14ac:dyDescent="0.25">
      <c r="A49" s="64" t="s">
        <v>373</v>
      </c>
      <c r="B49" s="39" t="s">
        <v>374</v>
      </c>
      <c r="C49" s="6" t="s">
        <v>3</v>
      </c>
      <c r="D49" s="6"/>
    </row>
    <row r="50" spans="1:4" x14ac:dyDescent="0.25">
      <c r="B50" s="47" t="s">
        <v>375</v>
      </c>
      <c r="C50" s="6">
        <v>3</v>
      </c>
      <c r="D50" s="6">
        <f>SUM('Assessment Form'!D229)</f>
        <v>0</v>
      </c>
    </row>
    <row r="51" spans="1:4" x14ac:dyDescent="0.25">
      <c r="A51" s="63"/>
      <c r="B51" s="39" t="s">
        <v>376</v>
      </c>
      <c r="C51" s="6">
        <v>3</v>
      </c>
      <c r="D51" s="6">
        <f>'Assessment Form'!D235</f>
        <v>0</v>
      </c>
    </row>
    <row r="52" spans="1:4" x14ac:dyDescent="0.25">
      <c r="B52" s="39" t="s">
        <v>377</v>
      </c>
      <c r="C52" s="6">
        <v>3</v>
      </c>
      <c r="D52" s="6">
        <f>SUM('Assessment Form'!D241)</f>
        <v>0</v>
      </c>
    </row>
    <row r="53" spans="1:4" x14ac:dyDescent="0.25">
      <c r="B53" s="39" t="s">
        <v>378</v>
      </c>
      <c r="C53" s="6">
        <v>3</v>
      </c>
      <c r="D53" s="6">
        <f>SUM('Assessment Form'!D247)</f>
        <v>0</v>
      </c>
    </row>
    <row r="54" spans="1:4" x14ac:dyDescent="0.25">
      <c r="B54" s="38" t="s">
        <v>236</v>
      </c>
      <c r="C54" s="45">
        <f>SUM(C49:C53)</f>
        <v>12</v>
      </c>
      <c r="D54" s="45">
        <f>SUM(D49:D53)</f>
        <v>0</v>
      </c>
    </row>
    <row r="55" spans="1:4" x14ac:dyDescent="0.25">
      <c r="B55" s="39"/>
      <c r="C55" s="46"/>
      <c r="D55" s="46"/>
    </row>
    <row r="56" spans="1:4" x14ac:dyDescent="0.25">
      <c r="B56" s="12"/>
    </row>
    <row r="57" spans="1:4" x14ac:dyDescent="0.25">
      <c r="A57" s="64" t="s">
        <v>379</v>
      </c>
      <c r="B57" s="39" t="s">
        <v>380</v>
      </c>
      <c r="C57" s="7">
        <v>3</v>
      </c>
      <c r="D57" s="7">
        <f>SUM('Assessment Form'!D261)</f>
        <v>0</v>
      </c>
    </row>
    <row r="58" spans="1:4" x14ac:dyDescent="0.25">
      <c r="B58" s="48" t="s">
        <v>381</v>
      </c>
      <c r="C58" s="7">
        <v>3</v>
      </c>
      <c r="D58" s="7">
        <f>SUM('Assessment Form'!D267)</f>
        <v>0</v>
      </c>
    </row>
    <row r="59" spans="1:4" x14ac:dyDescent="0.25">
      <c r="B59" s="48" t="s">
        <v>382</v>
      </c>
      <c r="C59" s="7">
        <v>3</v>
      </c>
      <c r="D59" s="7">
        <f>SUM('Assessment Form'!D275)</f>
        <v>0</v>
      </c>
    </row>
    <row r="60" spans="1:4" x14ac:dyDescent="0.25">
      <c r="B60" s="48" t="s">
        <v>383</v>
      </c>
      <c r="C60" s="7">
        <v>3</v>
      </c>
      <c r="D60" s="7">
        <f>SUM('Assessment Form'!D284)</f>
        <v>0</v>
      </c>
    </row>
    <row r="61" spans="1:4" x14ac:dyDescent="0.25">
      <c r="B61" s="48" t="s">
        <v>384</v>
      </c>
      <c r="C61" s="7">
        <v>3</v>
      </c>
      <c r="D61" s="7">
        <f>SUM('Assessment Form'!D290)</f>
        <v>0</v>
      </c>
    </row>
    <row r="62" spans="1:4" x14ac:dyDescent="0.25">
      <c r="B62" s="48" t="s">
        <v>385</v>
      </c>
      <c r="C62" s="7">
        <v>3</v>
      </c>
      <c r="D62" s="7">
        <f>SUM('Assessment Form'!D296)</f>
        <v>0</v>
      </c>
    </row>
    <row r="63" spans="1:4" x14ac:dyDescent="0.25">
      <c r="B63" s="48" t="s">
        <v>386</v>
      </c>
      <c r="C63" s="7">
        <v>3</v>
      </c>
      <c r="D63" s="7">
        <f>SUM('Assessment Form'!D301)</f>
        <v>0</v>
      </c>
    </row>
    <row r="64" spans="1:4" x14ac:dyDescent="0.25">
      <c r="B64" s="48" t="s">
        <v>387</v>
      </c>
      <c r="C64" s="7">
        <v>3</v>
      </c>
      <c r="D64" s="7">
        <f>SUM('Assessment Form'!D307)</f>
        <v>0</v>
      </c>
    </row>
    <row r="65" spans="1:4" x14ac:dyDescent="0.25">
      <c r="B65" s="48" t="s">
        <v>388</v>
      </c>
      <c r="C65" s="7">
        <v>3</v>
      </c>
      <c r="D65" s="7">
        <f>SUM('Assessment Form'!D313)</f>
        <v>0</v>
      </c>
    </row>
    <row r="66" spans="1:4" x14ac:dyDescent="0.25">
      <c r="B66" s="38" t="s">
        <v>236</v>
      </c>
      <c r="C66" s="43">
        <f>SUM(C57:C65)</f>
        <v>27</v>
      </c>
      <c r="D66" s="43">
        <f>SUM(D57:D65)</f>
        <v>0</v>
      </c>
    </row>
    <row r="68" spans="1:4" x14ac:dyDescent="0.25">
      <c r="A68" s="188" t="s">
        <v>22</v>
      </c>
      <c r="B68" s="188"/>
      <c r="C68" s="65">
        <f>SUM(C66+C54+C47+C42+C30+C15+C12)</f>
        <v>135</v>
      </c>
      <c r="D68" s="65">
        <f>SUM(D66+D54+D47+D42+D30+D15+D12)</f>
        <v>0</v>
      </c>
    </row>
    <row r="69" spans="1:4" x14ac:dyDescent="0.25">
      <c r="A69" s="188" t="s">
        <v>295</v>
      </c>
      <c r="B69" s="188"/>
      <c r="C69" s="186">
        <f>SUM(D68/C68*100)</f>
        <v>0</v>
      </c>
      <c r="D69" s="186"/>
    </row>
    <row r="70" spans="1:4" x14ac:dyDescent="0.25">
      <c r="A70" s="188" t="s">
        <v>306</v>
      </c>
      <c r="B70" s="188"/>
      <c r="C70" s="187"/>
      <c r="D70" s="187"/>
    </row>
    <row r="72" spans="1:4" ht="15.75" x14ac:dyDescent="0.25">
      <c r="A72" s="70" t="s">
        <v>307</v>
      </c>
    </row>
    <row r="73" spans="1:4" x14ac:dyDescent="0.25">
      <c r="A73" s="66" t="s">
        <v>389</v>
      </c>
      <c r="B73" s="67" t="s">
        <v>308</v>
      </c>
    </row>
    <row r="74" spans="1:4" x14ac:dyDescent="0.25">
      <c r="A74" s="68" t="s">
        <v>390</v>
      </c>
      <c r="B74" s="69" t="s">
        <v>309</v>
      </c>
    </row>
    <row r="75" spans="1:4" x14ac:dyDescent="0.25">
      <c r="A75" s="68" t="s">
        <v>313</v>
      </c>
      <c r="B75" s="69" t="s">
        <v>310</v>
      </c>
    </row>
    <row r="76" spans="1:4" x14ac:dyDescent="0.25">
      <c r="A76" s="68" t="s">
        <v>312</v>
      </c>
      <c r="B76" s="69" t="s">
        <v>311</v>
      </c>
    </row>
  </sheetData>
  <mergeCells count="5">
    <mergeCell ref="C69:D69"/>
    <mergeCell ref="C70:D70"/>
    <mergeCell ref="A68:B68"/>
    <mergeCell ref="A69:B69"/>
    <mergeCell ref="A70:B70"/>
  </mergeCell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76"/>
  <sheetViews>
    <sheetView topLeftCell="A52" workbookViewId="0">
      <selection activeCell="C67" sqref="C67"/>
    </sheetView>
  </sheetViews>
  <sheetFormatPr defaultRowHeight="15" x14ac:dyDescent="0.25"/>
  <cols>
    <col min="1" max="1" width="27.85546875" style="64" customWidth="1"/>
    <col min="2" max="2" width="48.5703125" style="12" customWidth="1"/>
    <col min="3" max="3" width="10" style="5" customWidth="1"/>
    <col min="4" max="4" width="10.140625" style="5" customWidth="1"/>
    <col min="5" max="16384" width="9.140625" style="12"/>
  </cols>
  <sheetData>
    <row r="3" spans="1:4" ht="19.5" x14ac:dyDescent="0.25">
      <c r="A3" s="49" t="s">
        <v>246</v>
      </c>
    </row>
    <row r="4" spans="1:4" ht="27.75" customHeight="1" x14ac:dyDescent="0.25">
      <c r="A4" s="40" t="s">
        <v>247</v>
      </c>
      <c r="B4" s="36" t="s">
        <v>248</v>
      </c>
      <c r="C4" s="50" t="s">
        <v>134</v>
      </c>
      <c r="D4" s="50" t="s">
        <v>257</v>
      </c>
    </row>
    <row r="5" spans="1:4" ht="26.25" x14ac:dyDescent="0.25">
      <c r="A5" s="63" t="s">
        <v>249</v>
      </c>
      <c r="B5" s="37" t="s">
        <v>250</v>
      </c>
      <c r="C5" s="41">
        <v>3</v>
      </c>
      <c r="D5" s="41">
        <f>SUM('Assessment Form'!D6)</f>
        <v>0</v>
      </c>
    </row>
    <row r="6" spans="1:4" x14ac:dyDescent="0.25">
      <c r="B6" s="37" t="s">
        <v>251</v>
      </c>
      <c r="C6" s="41">
        <v>3</v>
      </c>
      <c r="D6" s="41">
        <f>SUM('Assessment Form'!D14)</f>
        <v>0</v>
      </c>
    </row>
    <row r="7" spans="1:4" x14ac:dyDescent="0.25">
      <c r="B7" s="39" t="s">
        <v>252</v>
      </c>
      <c r="C7" s="41">
        <v>3</v>
      </c>
      <c r="D7" s="41">
        <f>SUM('Assessment Form'!D21)</f>
        <v>0</v>
      </c>
    </row>
    <row r="8" spans="1:4" x14ac:dyDescent="0.25">
      <c r="B8" s="37" t="s">
        <v>253</v>
      </c>
      <c r="C8" s="41">
        <v>3</v>
      </c>
      <c r="D8" s="41">
        <f>SUM('Assessment Form'!D28)</f>
        <v>0</v>
      </c>
    </row>
    <row r="9" spans="1:4" x14ac:dyDescent="0.25">
      <c r="B9" s="37" t="s">
        <v>254</v>
      </c>
      <c r="C9" s="41">
        <v>3</v>
      </c>
      <c r="D9" s="41">
        <f>SUM('Assessment Form'!D34)</f>
        <v>0</v>
      </c>
    </row>
    <row r="10" spans="1:4" x14ac:dyDescent="0.25">
      <c r="B10" s="37" t="s">
        <v>255</v>
      </c>
      <c r="C10" s="41">
        <v>3</v>
      </c>
      <c r="D10" s="41">
        <f>SUM('Assessment Form'!D40)</f>
        <v>0</v>
      </c>
    </row>
    <row r="11" spans="1:4" x14ac:dyDescent="0.25">
      <c r="B11" s="37" t="s">
        <v>256</v>
      </c>
      <c r="C11" s="41">
        <v>3</v>
      </c>
      <c r="D11" s="41">
        <f>SUM('Assessment Form'!D46)</f>
        <v>0</v>
      </c>
    </row>
    <row r="12" spans="1:4" x14ac:dyDescent="0.25">
      <c r="B12" s="38" t="s">
        <v>236</v>
      </c>
      <c r="C12" s="42">
        <f>SUM(C5:C11)</f>
        <v>21</v>
      </c>
      <c r="D12" s="42">
        <f>SUM(D5:D11)</f>
        <v>0</v>
      </c>
    </row>
    <row r="13" spans="1:4" x14ac:dyDescent="0.25">
      <c r="B13" s="38"/>
    </row>
    <row r="14" spans="1:4" x14ac:dyDescent="0.25">
      <c r="A14" s="63" t="s">
        <v>259</v>
      </c>
      <c r="B14" s="37" t="s">
        <v>258</v>
      </c>
      <c r="C14" s="7">
        <v>3</v>
      </c>
      <c r="D14" s="7">
        <f>SUM('Assessment Form'!D59)</f>
        <v>0</v>
      </c>
    </row>
    <row r="15" spans="1:4" x14ac:dyDescent="0.25">
      <c r="B15" s="38" t="s">
        <v>236</v>
      </c>
      <c r="C15" s="43">
        <f>SUM(C14)</f>
        <v>3</v>
      </c>
      <c r="D15" s="43">
        <f>SUM(D14)</f>
        <v>0</v>
      </c>
    </row>
    <row r="16" spans="1:4" x14ac:dyDescent="0.25">
      <c r="B16" s="38"/>
    </row>
    <row r="17" spans="1:4" x14ac:dyDescent="0.25">
      <c r="A17" s="63" t="s">
        <v>260</v>
      </c>
      <c r="B17" s="37" t="s">
        <v>261</v>
      </c>
      <c r="C17" s="7">
        <v>3</v>
      </c>
      <c r="D17" s="7">
        <f>SUM('Assessment Form'!D70)</f>
        <v>0</v>
      </c>
    </row>
    <row r="18" spans="1:4" x14ac:dyDescent="0.25">
      <c r="A18" s="63"/>
      <c r="B18" s="37" t="s">
        <v>263</v>
      </c>
      <c r="C18" s="7">
        <v>3</v>
      </c>
      <c r="D18" s="7">
        <f>SUM('Assessment Form'!D76)</f>
        <v>0</v>
      </c>
    </row>
    <row r="19" spans="1:4" x14ac:dyDescent="0.25">
      <c r="A19" s="63"/>
      <c r="B19" s="148" t="s">
        <v>264</v>
      </c>
      <c r="C19" s="149">
        <v>3</v>
      </c>
      <c r="D19" s="149">
        <f>SUM('Assessment Form'!D82)</f>
        <v>0</v>
      </c>
    </row>
    <row r="20" spans="1:4" x14ac:dyDescent="0.25">
      <c r="A20" s="63"/>
      <c r="B20" s="150" t="s">
        <v>265</v>
      </c>
      <c r="C20" s="149">
        <v>3</v>
      </c>
      <c r="D20" s="149">
        <f>SUM('Assessment Form'!D88)</f>
        <v>0</v>
      </c>
    </row>
    <row r="21" spans="1:4" x14ac:dyDescent="0.25">
      <c r="A21" s="63"/>
      <c r="B21" s="151" t="s">
        <v>266</v>
      </c>
      <c r="C21" s="149">
        <v>3</v>
      </c>
      <c r="D21" s="149">
        <f>SUM('Assessment Form'!D94)</f>
        <v>0</v>
      </c>
    </row>
    <row r="22" spans="1:4" x14ac:dyDescent="0.25">
      <c r="A22" s="63"/>
      <c r="B22" s="37" t="s">
        <v>267</v>
      </c>
      <c r="C22" s="7">
        <v>3</v>
      </c>
      <c r="D22" s="7">
        <f>SUM('Assessment Form'!D100)</f>
        <v>0</v>
      </c>
    </row>
    <row r="23" spans="1:4" x14ac:dyDescent="0.25">
      <c r="A23" s="63"/>
      <c r="B23" s="37" t="s">
        <v>268</v>
      </c>
      <c r="C23" s="7">
        <v>3</v>
      </c>
      <c r="D23" s="7">
        <f>SUM('Assessment Form'!D106)</f>
        <v>0</v>
      </c>
    </row>
    <row r="24" spans="1:4" x14ac:dyDescent="0.25">
      <c r="A24" s="63"/>
      <c r="B24" s="37" t="s">
        <v>269</v>
      </c>
      <c r="C24" s="7">
        <v>3</v>
      </c>
      <c r="D24" s="7">
        <f>SUM('Assessment Form'!D112)</f>
        <v>0</v>
      </c>
    </row>
    <row r="25" spans="1:4" x14ac:dyDescent="0.25">
      <c r="B25" s="37" t="s">
        <v>270</v>
      </c>
      <c r="C25" s="7">
        <v>3</v>
      </c>
      <c r="D25" s="7">
        <f>SUM('Assessment Form'!D118)</f>
        <v>0</v>
      </c>
    </row>
    <row r="26" spans="1:4" x14ac:dyDescent="0.25">
      <c r="B26" s="37" t="s">
        <v>271</v>
      </c>
      <c r="C26" s="7">
        <v>3</v>
      </c>
      <c r="D26" s="7">
        <f>SUM('Assessment Form'!D124)</f>
        <v>0</v>
      </c>
    </row>
    <row r="27" spans="1:4" x14ac:dyDescent="0.25">
      <c r="B27" s="37" t="s">
        <v>272</v>
      </c>
      <c r="C27" s="7">
        <v>3</v>
      </c>
      <c r="D27" s="7">
        <f>SUM('Assessment Form'!D129)</f>
        <v>0</v>
      </c>
    </row>
    <row r="28" spans="1:4" x14ac:dyDescent="0.25">
      <c r="B28" s="150" t="s">
        <v>273</v>
      </c>
      <c r="C28" s="149">
        <v>3</v>
      </c>
      <c r="D28" s="149">
        <f>SUM('Assessment Form'!D135)</f>
        <v>0</v>
      </c>
    </row>
    <row r="29" spans="1:4" x14ac:dyDescent="0.25">
      <c r="B29" s="37" t="s">
        <v>274</v>
      </c>
      <c r="C29" s="7">
        <v>3</v>
      </c>
      <c r="D29" s="7">
        <f>SUM('Assessment Form'!D142)</f>
        <v>0</v>
      </c>
    </row>
    <row r="30" spans="1:4" x14ac:dyDescent="0.25">
      <c r="B30" s="38" t="s">
        <v>236</v>
      </c>
      <c r="C30" s="43">
        <f>SUM(C17+C18+C22+C23+C24+C25+C26+C27+C29)</f>
        <v>27</v>
      </c>
      <c r="D30" s="43">
        <f>SUM(D17:D29)</f>
        <v>0</v>
      </c>
    </row>
    <row r="31" spans="1:4" x14ac:dyDescent="0.25">
      <c r="B31" s="37"/>
    </row>
    <row r="32" spans="1:4" x14ac:dyDescent="0.25">
      <c r="A32" s="63" t="s">
        <v>367</v>
      </c>
      <c r="B32" s="39" t="s">
        <v>277</v>
      </c>
      <c r="C32" s="6" t="s">
        <v>278</v>
      </c>
      <c r="D32" s="7"/>
    </row>
    <row r="33" spans="1:4" x14ac:dyDescent="0.25">
      <c r="B33" s="39" t="s">
        <v>366</v>
      </c>
      <c r="C33" s="7">
        <v>3</v>
      </c>
      <c r="D33" s="7">
        <f>SUM('Assessment Form'!D152)</f>
        <v>0</v>
      </c>
    </row>
    <row r="34" spans="1:4" x14ac:dyDescent="0.25">
      <c r="A34" s="63"/>
      <c r="B34" s="39" t="s">
        <v>275</v>
      </c>
      <c r="C34" s="7">
        <v>3</v>
      </c>
      <c r="D34" s="7">
        <f>SUM('Assessment Form'!D158)</f>
        <v>0</v>
      </c>
    </row>
    <row r="35" spans="1:4" x14ac:dyDescent="0.25">
      <c r="A35" s="63"/>
      <c r="B35" s="37" t="s">
        <v>368</v>
      </c>
      <c r="C35" s="7">
        <v>3</v>
      </c>
      <c r="D35" s="7">
        <f>SUM('Assessment Form'!D179)</f>
        <v>0</v>
      </c>
    </row>
    <row r="36" spans="1:4" x14ac:dyDescent="0.25">
      <c r="A36" s="63"/>
      <c r="B36" s="37" t="s">
        <v>276</v>
      </c>
      <c r="C36" s="7">
        <v>3</v>
      </c>
      <c r="D36" s="7">
        <f>SUM('Assessment Form'!D170)</f>
        <v>0</v>
      </c>
    </row>
    <row r="37" spans="1:4" x14ac:dyDescent="0.25">
      <c r="A37" s="63"/>
      <c r="B37" s="39" t="s">
        <v>279</v>
      </c>
      <c r="C37" s="7" t="s">
        <v>3</v>
      </c>
      <c r="D37" s="7"/>
    </row>
    <row r="38" spans="1:4" x14ac:dyDescent="0.25">
      <c r="A38" s="63"/>
      <c r="B38" s="39" t="s">
        <v>369</v>
      </c>
      <c r="C38" s="7">
        <v>3</v>
      </c>
      <c r="D38" s="7">
        <f>SUM('Assessment Form'!D179)</f>
        <v>0</v>
      </c>
    </row>
    <row r="39" spans="1:4" x14ac:dyDescent="0.25">
      <c r="B39" s="37" t="s">
        <v>370</v>
      </c>
      <c r="C39" s="7">
        <v>3</v>
      </c>
      <c r="D39" s="7">
        <f>SUM('Assessment Form'!D185)</f>
        <v>0</v>
      </c>
    </row>
    <row r="40" spans="1:4" x14ac:dyDescent="0.25">
      <c r="B40" s="37" t="s">
        <v>371</v>
      </c>
      <c r="C40" s="7">
        <v>3</v>
      </c>
      <c r="D40" s="6">
        <f>SUM('Assessment Form'!D191)</f>
        <v>0</v>
      </c>
    </row>
    <row r="41" spans="1:4" x14ac:dyDescent="0.25">
      <c r="B41" s="37" t="s">
        <v>372</v>
      </c>
      <c r="C41" s="7">
        <v>3</v>
      </c>
      <c r="D41" s="6">
        <f>SUM('Assessment Form'!D198)</f>
        <v>0</v>
      </c>
    </row>
    <row r="42" spans="1:4" x14ac:dyDescent="0.25">
      <c r="B42" s="38" t="s">
        <v>236</v>
      </c>
      <c r="C42" s="43">
        <f>SUM(C32:C41)</f>
        <v>24</v>
      </c>
      <c r="D42" s="43">
        <f>SUM(D32:D41)</f>
        <v>0</v>
      </c>
    </row>
    <row r="43" spans="1:4" x14ac:dyDescent="0.25">
      <c r="B43" s="38"/>
      <c r="C43" s="43"/>
      <c r="D43" s="43"/>
    </row>
    <row r="44" spans="1:4" x14ac:dyDescent="0.25">
      <c r="A44" s="64" t="s">
        <v>280</v>
      </c>
      <c r="B44" s="39" t="s">
        <v>281</v>
      </c>
      <c r="C44" s="6">
        <v>3</v>
      </c>
      <c r="D44" s="6">
        <f>SUM('Assessment Form'!D206)</f>
        <v>0</v>
      </c>
    </row>
    <row r="45" spans="1:4" x14ac:dyDescent="0.25">
      <c r="A45" s="63"/>
      <c r="B45" s="39" t="s">
        <v>282</v>
      </c>
      <c r="C45" s="6">
        <v>3</v>
      </c>
      <c r="D45" s="6">
        <f>SUM('Assessment Form'!D213)</f>
        <v>0</v>
      </c>
    </row>
    <row r="46" spans="1:4" x14ac:dyDescent="0.25">
      <c r="B46" s="39" t="s">
        <v>283</v>
      </c>
      <c r="C46" s="6">
        <v>3</v>
      </c>
      <c r="D46" s="6">
        <f>SUM('Assessment Form'!D220)</f>
        <v>0</v>
      </c>
    </row>
    <row r="47" spans="1:4" x14ac:dyDescent="0.25">
      <c r="B47" s="38" t="s">
        <v>236</v>
      </c>
      <c r="C47" s="45">
        <f>SUM(C44:C46)</f>
        <v>9</v>
      </c>
      <c r="D47" s="45">
        <f>SUM(D44:D46)</f>
        <v>0</v>
      </c>
    </row>
    <row r="48" spans="1:4" x14ac:dyDescent="0.25">
      <c r="B48" s="37"/>
    </row>
    <row r="49" spans="1:4" x14ac:dyDescent="0.25">
      <c r="A49" s="64" t="s">
        <v>373</v>
      </c>
      <c r="B49" s="39" t="s">
        <v>374</v>
      </c>
      <c r="C49" s="6" t="s">
        <v>3</v>
      </c>
      <c r="D49" s="6"/>
    </row>
    <row r="50" spans="1:4" x14ac:dyDescent="0.25">
      <c r="B50" s="47" t="s">
        <v>375</v>
      </c>
      <c r="C50" s="6">
        <v>3</v>
      </c>
      <c r="D50" s="6">
        <f>SUM('Assessment Form'!D229)</f>
        <v>0</v>
      </c>
    </row>
    <row r="51" spans="1:4" x14ac:dyDescent="0.25">
      <c r="A51" s="63"/>
      <c r="B51" s="39" t="s">
        <v>376</v>
      </c>
      <c r="C51" s="6">
        <v>3</v>
      </c>
      <c r="D51" s="6">
        <f>'Assessment Form'!D235</f>
        <v>0</v>
      </c>
    </row>
    <row r="52" spans="1:4" x14ac:dyDescent="0.25">
      <c r="B52" s="39" t="s">
        <v>377</v>
      </c>
      <c r="C52" s="6">
        <v>3</v>
      </c>
      <c r="D52" s="6">
        <f>SUM('Assessment Form'!D241)</f>
        <v>0</v>
      </c>
    </row>
    <row r="53" spans="1:4" x14ac:dyDescent="0.25">
      <c r="B53" s="39" t="s">
        <v>378</v>
      </c>
      <c r="C53" s="6">
        <v>3</v>
      </c>
      <c r="D53" s="6">
        <f>SUM('Assessment Form'!D247)</f>
        <v>0</v>
      </c>
    </row>
    <row r="54" spans="1:4" x14ac:dyDescent="0.25">
      <c r="B54" s="38" t="s">
        <v>236</v>
      </c>
      <c r="C54" s="45">
        <f>SUM(C49:C53)</f>
        <v>12</v>
      </c>
      <c r="D54" s="45">
        <f>SUM(D49:D53)</f>
        <v>0</v>
      </c>
    </row>
    <row r="55" spans="1:4" x14ac:dyDescent="0.25">
      <c r="B55" s="39"/>
      <c r="C55" s="46"/>
      <c r="D55" s="46"/>
    </row>
    <row r="57" spans="1:4" x14ac:dyDescent="0.25">
      <c r="A57" s="64" t="s">
        <v>285</v>
      </c>
      <c r="B57" s="39" t="s">
        <v>286</v>
      </c>
      <c r="C57" s="7">
        <v>3</v>
      </c>
      <c r="D57" s="7">
        <f>SUM('Assessment Form'!D261)</f>
        <v>0</v>
      </c>
    </row>
    <row r="58" spans="1:4" x14ac:dyDescent="0.25">
      <c r="B58" s="48" t="s">
        <v>287</v>
      </c>
      <c r="C58" s="7">
        <v>3</v>
      </c>
      <c r="D58" s="7">
        <f>SUM('Assessment Form'!D267)</f>
        <v>0</v>
      </c>
    </row>
    <row r="59" spans="1:4" x14ac:dyDescent="0.25">
      <c r="B59" s="152" t="s">
        <v>288</v>
      </c>
      <c r="C59" s="149">
        <v>3</v>
      </c>
      <c r="D59" s="149">
        <f>SUM('Assessment Form'!D275)</f>
        <v>0</v>
      </c>
    </row>
    <row r="60" spans="1:4" x14ac:dyDescent="0.25">
      <c r="B60" s="48" t="s">
        <v>289</v>
      </c>
      <c r="C60" s="7">
        <v>3</v>
      </c>
      <c r="D60" s="7">
        <f>SUM('Assessment Form'!D284)</f>
        <v>0</v>
      </c>
    </row>
    <row r="61" spans="1:4" x14ac:dyDescent="0.25">
      <c r="B61" s="48" t="s">
        <v>290</v>
      </c>
      <c r="C61" s="7">
        <v>3</v>
      </c>
      <c r="D61" s="7">
        <f>SUM('Assessment Form'!D290)</f>
        <v>0</v>
      </c>
    </row>
    <row r="62" spans="1:4" x14ac:dyDescent="0.25">
      <c r="B62" s="48" t="s">
        <v>291</v>
      </c>
      <c r="C62" s="7">
        <v>3</v>
      </c>
      <c r="D62" s="7">
        <f>SUM('Assessment Form'!D296)</f>
        <v>0</v>
      </c>
    </row>
    <row r="63" spans="1:4" x14ac:dyDescent="0.25">
      <c r="B63" s="48" t="s">
        <v>292</v>
      </c>
      <c r="C63" s="7">
        <v>3</v>
      </c>
      <c r="D63" s="7">
        <f>SUM('Assessment Form'!D301)</f>
        <v>0</v>
      </c>
    </row>
    <row r="64" spans="1:4" x14ac:dyDescent="0.25">
      <c r="B64" s="48" t="s">
        <v>293</v>
      </c>
      <c r="C64" s="7">
        <v>3</v>
      </c>
      <c r="D64" s="7">
        <f>SUM('Assessment Form'!D307)</f>
        <v>0</v>
      </c>
    </row>
    <row r="65" spans="1:4" x14ac:dyDescent="0.25">
      <c r="B65" s="48" t="s">
        <v>294</v>
      </c>
      <c r="C65" s="7">
        <v>3</v>
      </c>
      <c r="D65" s="7">
        <f>SUM('Assessment Form'!D313)</f>
        <v>0</v>
      </c>
    </row>
    <row r="66" spans="1:4" x14ac:dyDescent="0.25">
      <c r="B66" s="38" t="s">
        <v>236</v>
      </c>
      <c r="C66" s="43">
        <f>SUM(C57+C58+C60+C61+C62+C63+C64+C65)</f>
        <v>24</v>
      </c>
      <c r="D66" s="43">
        <f>SUM(D57:D65)</f>
        <v>0</v>
      </c>
    </row>
    <row r="68" spans="1:4" x14ac:dyDescent="0.25">
      <c r="A68" s="188" t="s">
        <v>22</v>
      </c>
      <c r="B68" s="188"/>
      <c r="C68" s="65">
        <f>SUM(C66+C54+C47+C42+C30+C15+C12)</f>
        <v>120</v>
      </c>
      <c r="D68" s="65">
        <f>SUM(D66+D54+D47+D42+D30+D15+D12)</f>
        <v>0</v>
      </c>
    </row>
    <row r="69" spans="1:4" x14ac:dyDescent="0.25">
      <c r="A69" s="188" t="s">
        <v>295</v>
      </c>
      <c r="B69" s="188"/>
      <c r="C69" s="186">
        <f>SUM(D68/C68*100)</f>
        <v>0</v>
      </c>
      <c r="D69" s="186"/>
    </row>
    <row r="70" spans="1:4" x14ac:dyDescent="0.25">
      <c r="A70" s="188" t="s">
        <v>306</v>
      </c>
      <c r="B70" s="188"/>
      <c r="C70" s="187"/>
      <c r="D70" s="187"/>
    </row>
    <row r="72" spans="1:4" ht="15.75" x14ac:dyDescent="0.25">
      <c r="A72" s="70" t="s">
        <v>307</v>
      </c>
    </row>
    <row r="73" spans="1:4" x14ac:dyDescent="0.25">
      <c r="A73" s="66" t="s">
        <v>365</v>
      </c>
      <c r="B73" s="67" t="s">
        <v>308</v>
      </c>
    </row>
    <row r="74" spans="1:4" x14ac:dyDescent="0.25">
      <c r="A74" s="68" t="s">
        <v>314</v>
      </c>
      <c r="B74" s="69" t="s">
        <v>309</v>
      </c>
    </row>
    <row r="75" spans="1:4" x14ac:dyDescent="0.25">
      <c r="A75" s="68" t="s">
        <v>313</v>
      </c>
      <c r="B75" s="69" t="s">
        <v>310</v>
      </c>
    </row>
    <row r="76" spans="1:4" x14ac:dyDescent="0.25">
      <c r="A76" s="68" t="s">
        <v>312</v>
      </c>
      <c r="B76" s="69" t="s">
        <v>311</v>
      </c>
    </row>
  </sheetData>
  <mergeCells count="5">
    <mergeCell ref="A68:B68"/>
    <mergeCell ref="A69:B69"/>
    <mergeCell ref="C69:D69"/>
    <mergeCell ref="A70:B70"/>
    <mergeCell ref="C70:D7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abSelected="1" topLeftCell="A55" zoomScale="112" zoomScaleNormal="112" workbookViewId="0">
      <selection activeCell="D8" sqref="D8"/>
    </sheetView>
  </sheetViews>
  <sheetFormatPr defaultRowHeight="15" x14ac:dyDescent="0.25"/>
  <cols>
    <col min="1" max="1" width="5.5703125" customWidth="1"/>
    <col min="2" max="2" width="60.7109375" customWidth="1"/>
    <col min="3" max="3" width="12.7109375" style="1" customWidth="1"/>
    <col min="4" max="4" width="40.140625" style="1" customWidth="1"/>
  </cols>
  <sheetData>
    <row r="1" spans="1:4" s="12" customFormat="1" ht="18" customHeight="1" x14ac:dyDescent="0.25">
      <c r="A1" s="189" t="s">
        <v>315</v>
      </c>
      <c r="B1" s="190"/>
      <c r="C1" s="190"/>
      <c r="D1" s="191"/>
    </row>
    <row r="2" spans="1:4" ht="18" customHeight="1" x14ac:dyDescent="0.25">
      <c r="A2" s="2"/>
      <c r="B2" s="2"/>
      <c r="C2" s="3" t="s">
        <v>23</v>
      </c>
      <c r="D2" s="3" t="s">
        <v>17</v>
      </c>
    </row>
    <row r="3" spans="1:4" x14ac:dyDescent="0.25">
      <c r="A3" s="10"/>
      <c r="B3" s="8" t="s">
        <v>174</v>
      </c>
      <c r="C3" s="9"/>
      <c r="D3" s="9"/>
    </row>
    <row r="4" spans="1:4" ht="40.5" customHeight="1" x14ac:dyDescent="0.25">
      <c r="A4" s="10" t="s">
        <v>175</v>
      </c>
      <c r="B4" s="10" t="s">
        <v>176</v>
      </c>
      <c r="C4" s="9"/>
      <c r="D4" s="9"/>
    </row>
    <row r="5" spans="1:4" ht="38.25" customHeight="1" x14ac:dyDescent="0.25">
      <c r="A5" s="10" t="s">
        <v>177</v>
      </c>
      <c r="B5" s="10" t="s">
        <v>178</v>
      </c>
      <c r="C5" s="9"/>
      <c r="D5" s="9"/>
    </row>
    <row r="6" spans="1:4" x14ac:dyDescent="0.25">
      <c r="A6" s="10"/>
      <c r="B6" s="8" t="s">
        <v>179</v>
      </c>
      <c r="C6" s="9"/>
      <c r="D6" s="9"/>
    </row>
    <row r="7" spans="1:4" ht="16.5" customHeight="1" x14ac:dyDescent="0.25">
      <c r="A7" s="10" t="s">
        <v>180</v>
      </c>
      <c r="B7" s="10" t="s">
        <v>181</v>
      </c>
      <c r="C7" s="9"/>
      <c r="D7" s="9"/>
    </row>
    <row r="8" spans="1:4" ht="16.5" customHeight="1" x14ac:dyDescent="0.25">
      <c r="A8" s="10" t="s">
        <v>182</v>
      </c>
      <c r="B8" s="10" t="s">
        <v>183</v>
      </c>
      <c r="C8" s="9"/>
      <c r="D8" s="9"/>
    </row>
    <row r="9" spans="1:4" ht="40.5" customHeight="1" x14ac:dyDescent="0.25">
      <c r="A9" s="10" t="s">
        <v>184</v>
      </c>
      <c r="B9" s="10" t="s">
        <v>185</v>
      </c>
      <c r="C9" s="9"/>
      <c r="D9" s="9"/>
    </row>
    <row r="10" spans="1:4" ht="27" customHeight="1" x14ac:dyDescent="0.25">
      <c r="A10" s="10" t="s">
        <v>186</v>
      </c>
      <c r="B10" s="10" t="s">
        <v>187</v>
      </c>
      <c r="C10" s="9"/>
      <c r="D10" s="9"/>
    </row>
    <row r="11" spans="1:4" ht="36.75" customHeight="1" x14ac:dyDescent="0.25">
      <c r="A11" s="10" t="s">
        <v>188</v>
      </c>
      <c r="B11" s="10" t="s">
        <v>189</v>
      </c>
      <c r="C11" s="9"/>
      <c r="D11" s="9"/>
    </row>
    <row r="12" spans="1:4" x14ac:dyDescent="0.25">
      <c r="A12" s="10"/>
      <c r="B12" s="8" t="s">
        <v>190</v>
      </c>
      <c r="C12" s="9"/>
      <c r="D12" s="9"/>
    </row>
    <row r="13" spans="1:4" ht="24.75" customHeight="1" x14ac:dyDescent="0.25">
      <c r="A13" s="10" t="s">
        <v>191</v>
      </c>
      <c r="B13" s="10" t="s">
        <v>192</v>
      </c>
      <c r="C13" s="9"/>
      <c r="D13" s="9"/>
    </row>
    <row r="14" spans="1:4" ht="27" customHeight="1" x14ac:dyDescent="0.25">
      <c r="A14" s="10" t="s">
        <v>193</v>
      </c>
      <c r="B14" s="10" t="s">
        <v>194</v>
      </c>
      <c r="C14" s="9"/>
      <c r="D14" s="9"/>
    </row>
    <row r="15" spans="1:4" ht="18.75" customHeight="1" x14ac:dyDescent="0.25">
      <c r="A15" s="10" t="s">
        <v>195</v>
      </c>
      <c r="B15" s="10" t="s">
        <v>196</v>
      </c>
      <c r="C15" s="9"/>
      <c r="D15" s="9"/>
    </row>
    <row r="16" spans="1:4" ht="27" customHeight="1" x14ac:dyDescent="0.25">
      <c r="A16" s="10" t="s">
        <v>197</v>
      </c>
      <c r="B16" s="10" t="s">
        <v>198</v>
      </c>
      <c r="C16" s="9"/>
      <c r="D16" s="9"/>
    </row>
    <row r="17" spans="1:4" ht="15.75" customHeight="1" x14ac:dyDescent="0.25">
      <c r="A17" s="10" t="s">
        <v>199</v>
      </c>
      <c r="B17" s="10" t="s">
        <v>200</v>
      </c>
      <c r="C17" s="9"/>
      <c r="D17" s="9"/>
    </row>
    <row r="18" spans="1:4" ht="17.25" customHeight="1" x14ac:dyDescent="0.25">
      <c r="A18" s="10" t="s">
        <v>201</v>
      </c>
      <c r="B18" s="10" t="s">
        <v>202</v>
      </c>
      <c r="C18" s="9"/>
      <c r="D18" s="9"/>
    </row>
    <row r="19" spans="1:4" ht="16.5" customHeight="1" x14ac:dyDescent="0.25">
      <c r="A19" s="10" t="s">
        <v>203</v>
      </c>
      <c r="B19" s="10" t="s">
        <v>204</v>
      </c>
      <c r="C19" s="9"/>
      <c r="D19" s="9"/>
    </row>
    <row r="20" spans="1:4" ht="24.75" customHeight="1" x14ac:dyDescent="0.25">
      <c r="A20" s="10" t="s">
        <v>205</v>
      </c>
      <c r="B20" s="10" t="s">
        <v>206</v>
      </c>
      <c r="C20" s="9"/>
      <c r="D20" s="9"/>
    </row>
    <row r="21" spans="1:4" x14ac:dyDescent="0.25">
      <c r="A21" s="10"/>
      <c r="B21" s="8" t="s">
        <v>207</v>
      </c>
      <c r="C21" s="9"/>
      <c r="D21" s="9"/>
    </row>
    <row r="22" spans="1:4" ht="22.5" x14ac:dyDescent="0.25">
      <c r="A22" s="10" t="s">
        <v>208</v>
      </c>
      <c r="B22" s="10" t="s">
        <v>209</v>
      </c>
      <c r="C22" s="9"/>
      <c r="D22" s="9"/>
    </row>
    <row r="23" spans="1:4" ht="14.25" customHeight="1" x14ac:dyDescent="0.25">
      <c r="A23" s="10" t="s">
        <v>210</v>
      </c>
      <c r="B23" s="10" t="s">
        <v>211</v>
      </c>
      <c r="C23" s="9"/>
      <c r="D23" s="9"/>
    </row>
    <row r="24" spans="1:4" ht="24" customHeight="1" x14ac:dyDescent="0.25">
      <c r="A24" s="10" t="s">
        <v>212</v>
      </c>
      <c r="B24" s="10" t="s">
        <v>362</v>
      </c>
      <c r="C24" s="9"/>
      <c r="D24" s="9"/>
    </row>
    <row r="25" spans="1:4" ht="27" customHeight="1" x14ac:dyDescent="0.25">
      <c r="A25" s="10" t="s">
        <v>213</v>
      </c>
      <c r="B25" s="10" t="s">
        <v>214</v>
      </c>
      <c r="C25" s="9"/>
      <c r="D25" s="9"/>
    </row>
    <row r="26" spans="1:4" ht="25.5" customHeight="1" x14ac:dyDescent="0.25">
      <c r="A26" s="10" t="s">
        <v>215</v>
      </c>
      <c r="B26" s="10" t="s">
        <v>363</v>
      </c>
      <c r="C26" s="9"/>
      <c r="D26" s="9"/>
    </row>
    <row r="27" spans="1:4" ht="26.25" customHeight="1" x14ac:dyDescent="0.25">
      <c r="A27" s="10" t="s">
        <v>216</v>
      </c>
      <c r="B27" s="10" t="s">
        <v>217</v>
      </c>
      <c r="C27" s="9"/>
      <c r="D27" s="9"/>
    </row>
    <row r="28" spans="1:4" x14ac:dyDescent="0.25">
      <c r="A28" s="10"/>
      <c r="B28" s="8" t="s">
        <v>218</v>
      </c>
      <c r="C28" s="9"/>
      <c r="D28" s="9"/>
    </row>
    <row r="29" spans="1:4" ht="33" customHeight="1" x14ac:dyDescent="0.25">
      <c r="A29" s="10" t="s">
        <v>219</v>
      </c>
      <c r="B29" s="10" t="s">
        <v>316</v>
      </c>
      <c r="C29" s="9"/>
      <c r="D29" s="9"/>
    </row>
    <row r="30" spans="1:4" ht="61.5" customHeight="1" x14ac:dyDescent="0.25">
      <c r="A30" s="10" t="s">
        <v>220</v>
      </c>
      <c r="B30" s="10" t="s">
        <v>221</v>
      </c>
      <c r="C30" s="9"/>
      <c r="D30" s="9"/>
    </row>
    <row r="31" spans="1:4" x14ac:dyDescent="0.25">
      <c r="A31" s="10"/>
      <c r="B31" s="8" t="s">
        <v>222</v>
      </c>
      <c r="C31" s="9"/>
      <c r="D31" s="9"/>
    </row>
    <row r="32" spans="1:4" ht="27.75" customHeight="1" x14ac:dyDescent="0.25">
      <c r="A32" s="10" t="s">
        <v>223</v>
      </c>
      <c r="B32" s="10" t="s">
        <v>364</v>
      </c>
      <c r="C32" s="9"/>
      <c r="D32" s="9"/>
    </row>
    <row r="33" spans="1:4" ht="40.5" customHeight="1" x14ac:dyDescent="0.25">
      <c r="A33" s="10" t="s">
        <v>224</v>
      </c>
      <c r="B33" s="10" t="s">
        <v>225</v>
      </c>
      <c r="C33" s="9"/>
      <c r="D33" s="9"/>
    </row>
    <row r="34" spans="1:4" ht="27.75" customHeight="1" x14ac:dyDescent="0.25">
      <c r="A34" s="10" t="s">
        <v>226</v>
      </c>
      <c r="B34" s="10" t="s">
        <v>227</v>
      </c>
      <c r="C34" s="9"/>
      <c r="D34" s="9"/>
    </row>
    <row r="35" spans="1:4" x14ac:dyDescent="0.25">
      <c r="A35" s="10"/>
      <c r="B35" s="8" t="s">
        <v>228</v>
      </c>
      <c r="C35" s="9"/>
      <c r="D35" s="9"/>
    </row>
    <row r="36" spans="1:4" ht="25.5" customHeight="1" x14ac:dyDescent="0.25">
      <c r="A36" s="10" t="s">
        <v>229</v>
      </c>
      <c r="B36" s="10" t="s">
        <v>230</v>
      </c>
      <c r="C36" s="9"/>
      <c r="D36" s="9"/>
    </row>
    <row r="37" spans="1:4" x14ac:dyDescent="0.25">
      <c r="A37" s="10"/>
      <c r="B37" s="8" t="s">
        <v>231</v>
      </c>
      <c r="C37" s="9"/>
      <c r="D37" s="9"/>
    </row>
    <row r="38" spans="1:4" ht="53.25" customHeight="1" x14ac:dyDescent="0.25">
      <c r="A38" s="10" t="s">
        <v>232</v>
      </c>
      <c r="B38" s="10" t="s">
        <v>233</v>
      </c>
      <c r="C38" s="9"/>
      <c r="D38" s="9"/>
    </row>
    <row r="39" spans="1:4" ht="30" customHeight="1" x14ac:dyDescent="0.25">
      <c r="A39" s="10" t="s">
        <v>234</v>
      </c>
      <c r="B39" s="10" t="s">
        <v>235</v>
      </c>
      <c r="C39" s="9"/>
      <c r="D39" s="9"/>
    </row>
    <row r="40" spans="1:4" x14ac:dyDescent="0.25">
      <c r="A40" s="2"/>
      <c r="B40" s="11" t="s">
        <v>236</v>
      </c>
      <c r="C40" s="61">
        <f>COUNTIF(C4:C39,"A")</f>
        <v>0</v>
      </c>
      <c r="D40" s="61"/>
    </row>
    <row r="42" spans="1:4" x14ac:dyDescent="0.25">
      <c r="B42" s="71" t="s">
        <v>237</v>
      </c>
    </row>
  </sheetData>
  <mergeCells count="1">
    <mergeCell ref="A1:D1"/>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Assessment Form Cover</vt:lpstr>
      <vt:lpstr>Assessment Form</vt:lpstr>
      <vt:lpstr>Results</vt:lpstr>
      <vt:lpstr>Results for below 4 units</vt:lpstr>
      <vt:lpstr>Annex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Tourism</dc:creator>
  <cp:lastModifiedBy>Lilian Durup</cp:lastModifiedBy>
  <cp:lastPrinted>2017-07-10T05:49:58Z</cp:lastPrinted>
  <dcterms:created xsi:type="dcterms:W3CDTF">2016-07-29T16:15:21Z</dcterms:created>
  <dcterms:modified xsi:type="dcterms:W3CDTF">2017-07-18T10:13:37Z</dcterms:modified>
</cp:coreProperties>
</file>